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s1\g2\クリエイティブ事業部\法制ソフト課\02_業務\03_行政手続係\10_◎進行中（都道府県別）\27_大阪府\交野市　更新⑫（96版）\12_更新 最終納品\◎交野市　最終成果品\"/>
    </mc:Choice>
  </mc:AlternateContent>
  <xr:revisionPtr revIDLastSave="0" documentId="13_ncr:1_{56E08A21-6223-4FF3-B2EC-387B9AF9972E}" xr6:coauthVersionLast="47" xr6:coauthVersionMax="47" xr10:uidLastSave="{00000000-0000-0000-0000-000000000000}"/>
  <bookViews>
    <workbookView xWindow="-108" yWindow="-108" windowWidth="23256" windowHeight="12576" xr2:uid="{00000000-000D-0000-FFFF-FFFF00000000}"/>
  </bookViews>
  <sheets>
    <sheet name="申請に対する処分" sheetId="3" r:id="rId1"/>
    <sheet name="不利益処分" sheetId="4" r:id="rId2"/>
  </sheets>
  <definedNames>
    <definedName name="_xlnm._FilterDatabase" localSheetId="0" hidden="1">申請に対する処分!$A$2:$O$203</definedName>
    <definedName name="_xlnm._FilterDatabase" localSheetId="1" hidden="1">不利益処分!$A$2:$P$2</definedName>
    <definedName name="_xlnm.Print_Area" localSheetId="0">申請に対する処分!$B$1:$M$203</definedName>
    <definedName name="_xlnm.Print_Area" localSheetId="1">不利益処分!$B$1:$L$146</definedName>
    <definedName name="_xlnm.Print_Titles" localSheetId="0">申請に対する処分!$1:$2</definedName>
    <definedName name="_xlnm.Print_Titles" localSheetId="1">不利益処分!$1:$2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 i="4" l="1"/>
  <c r="C3" i="4"/>
  <c r="P6" i="4"/>
  <c r="C6" i="4"/>
  <c r="P9" i="4"/>
  <c r="C9" i="4"/>
  <c r="P11" i="4"/>
  <c r="C11" i="4"/>
  <c r="P14" i="4"/>
  <c r="C14" i="4"/>
  <c r="P18" i="4"/>
  <c r="C18" i="4"/>
  <c r="P26" i="4"/>
  <c r="C26" i="4"/>
  <c r="P28" i="4"/>
  <c r="C28" i="4"/>
  <c r="P30" i="4"/>
  <c r="C30" i="4"/>
  <c r="P32" i="4"/>
  <c r="C32" i="4"/>
  <c r="P37" i="4"/>
  <c r="C37" i="4"/>
  <c r="P39" i="4"/>
  <c r="C39" i="4"/>
  <c r="P43" i="4"/>
  <c r="C43" i="4"/>
  <c r="P45" i="4"/>
  <c r="C45" i="4"/>
  <c r="P49" i="4"/>
  <c r="C49" i="4"/>
  <c r="P57" i="4"/>
  <c r="C57" i="4"/>
  <c r="P61" i="4"/>
  <c r="C61" i="4"/>
  <c r="P78" i="4"/>
  <c r="C78" i="4"/>
  <c r="P86" i="4"/>
  <c r="C86" i="4"/>
  <c r="P94" i="4"/>
  <c r="C94" i="4"/>
  <c r="P102" i="4"/>
  <c r="C102" i="4"/>
  <c r="P106" i="4"/>
  <c r="C106" i="4"/>
  <c r="P125" i="4"/>
  <c r="C125" i="4"/>
  <c r="P132" i="4"/>
  <c r="C132" i="4"/>
  <c r="P134" i="4"/>
  <c r="C134" i="4"/>
  <c r="P137" i="4"/>
  <c r="C137" i="4"/>
  <c r="P139" i="4"/>
  <c r="C139" i="4"/>
  <c r="P145" i="4"/>
  <c r="C145" i="4"/>
  <c r="N123" i="4"/>
  <c r="N117" i="4"/>
  <c r="M146" i="4"/>
  <c r="L146" i="4" s="1"/>
  <c r="M144" i="4"/>
  <c r="L144" i="4" s="1"/>
  <c r="M143" i="4"/>
  <c r="L143" i="4" s="1"/>
  <c r="M142" i="4"/>
  <c r="L142" i="4" s="1"/>
  <c r="M141" i="4"/>
  <c r="L141" i="4" s="1"/>
  <c r="M140" i="4"/>
  <c r="L140" i="4" s="1"/>
  <c r="M138" i="4"/>
  <c r="L138" i="4" s="1"/>
  <c r="M136" i="4"/>
  <c r="L136" i="4" s="1"/>
  <c r="M135" i="4"/>
  <c r="L135" i="4" s="1"/>
  <c r="M133" i="4"/>
  <c r="L133" i="4" s="1"/>
  <c r="M131" i="4"/>
  <c r="L131" i="4" s="1"/>
  <c r="M130" i="4"/>
  <c r="L130" i="4" s="1"/>
  <c r="M129" i="4"/>
  <c r="L129" i="4" s="1"/>
  <c r="M128" i="4"/>
  <c r="L128" i="4" s="1"/>
  <c r="M127" i="4"/>
  <c r="L127" i="4" s="1"/>
  <c r="M126" i="4"/>
  <c r="L126" i="4" s="1"/>
  <c r="M124" i="4"/>
  <c r="L124" i="4" s="1"/>
  <c r="M123" i="4"/>
  <c r="L123" i="4" s="1"/>
  <c r="M122" i="4"/>
  <c r="L122" i="4" s="1"/>
  <c r="M121" i="4"/>
  <c r="L121" i="4" s="1"/>
  <c r="M120" i="4"/>
  <c r="L120" i="4" s="1"/>
  <c r="M119" i="4"/>
  <c r="L119" i="4" s="1"/>
  <c r="M118" i="4"/>
  <c r="M117" i="4"/>
  <c r="L117" i="4" s="1"/>
  <c r="M116" i="4"/>
  <c r="L116" i="4" s="1"/>
  <c r="M115" i="4"/>
  <c r="L115" i="4" s="1"/>
  <c r="M114" i="4"/>
  <c r="L114" i="4" s="1"/>
  <c r="M113" i="4"/>
  <c r="L113" i="4" s="1"/>
  <c r="M112" i="4"/>
  <c r="L112" i="4" s="1"/>
  <c r="M111" i="4"/>
  <c r="L111" i="4" s="1"/>
  <c r="M110" i="4"/>
  <c r="L110" i="4" s="1"/>
  <c r="M109" i="4"/>
  <c r="L109" i="4" s="1"/>
  <c r="M108" i="4"/>
  <c r="L108" i="4" s="1"/>
  <c r="M107" i="4"/>
  <c r="L107" i="4" s="1"/>
  <c r="M105" i="4"/>
  <c r="L105" i="4" s="1"/>
  <c r="M104" i="4"/>
  <c r="L104" i="4" s="1"/>
  <c r="M103" i="4"/>
  <c r="L103" i="4" s="1"/>
  <c r="M101" i="4"/>
  <c r="L101" i="4" s="1"/>
  <c r="M100" i="4"/>
  <c r="L100" i="4" s="1"/>
  <c r="M99" i="4"/>
  <c r="L99" i="4" s="1"/>
  <c r="M98" i="4"/>
  <c r="L98" i="4" s="1"/>
  <c r="M97" i="4"/>
  <c r="L97" i="4" s="1"/>
  <c r="M96" i="4"/>
  <c r="L96" i="4" s="1"/>
  <c r="M95" i="4"/>
  <c r="L95" i="4" s="1"/>
  <c r="M93" i="4"/>
  <c r="L93" i="4" s="1"/>
  <c r="M92" i="4"/>
  <c r="L92" i="4" s="1"/>
  <c r="M91" i="4"/>
  <c r="L91" i="4" s="1"/>
  <c r="M90" i="4"/>
  <c r="L90" i="4" s="1"/>
  <c r="M89" i="4"/>
  <c r="L89" i="4" s="1"/>
  <c r="M88" i="4"/>
  <c r="L88" i="4" s="1"/>
  <c r="M87" i="4"/>
  <c r="L87" i="4" s="1"/>
  <c r="M85" i="4"/>
  <c r="L85" i="4" s="1"/>
  <c r="M84" i="4"/>
  <c r="L84" i="4" s="1"/>
  <c r="M83" i="4"/>
  <c r="L83" i="4" s="1"/>
  <c r="M82" i="4"/>
  <c r="L82" i="4" s="1"/>
  <c r="M81" i="4"/>
  <c r="L81" i="4" s="1"/>
  <c r="M80" i="4"/>
  <c r="L80" i="4" s="1"/>
  <c r="M79" i="4"/>
  <c r="L79" i="4" s="1"/>
  <c r="M77" i="4"/>
  <c r="L77" i="4" s="1"/>
  <c r="M76" i="4"/>
  <c r="L76" i="4" s="1"/>
  <c r="M75" i="4"/>
  <c r="L75" i="4" s="1"/>
  <c r="M74" i="4"/>
  <c r="L74" i="4" s="1"/>
  <c r="M73" i="4"/>
  <c r="L73" i="4" s="1"/>
  <c r="M72" i="4"/>
  <c r="L72" i="4" s="1"/>
  <c r="M71" i="4"/>
  <c r="L71" i="4" s="1"/>
  <c r="M70" i="4"/>
  <c r="L70" i="4" s="1"/>
  <c r="M69" i="4"/>
  <c r="L69" i="4" s="1"/>
  <c r="M68" i="4"/>
  <c r="L68" i="4" s="1"/>
  <c r="M67" i="4"/>
  <c r="L67" i="4" s="1"/>
  <c r="M66" i="4"/>
  <c r="L66" i="4" s="1"/>
  <c r="M65" i="4"/>
  <c r="L65" i="4" s="1"/>
  <c r="M64" i="4"/>
  <c r="L64" i="4" s="1"/>
  <c r="M63" i="4"/>
  <c r="L63" i="4" s="1"/>
  <c r="M62" i="4"/>
  <c r="L62" i="4" s="1"/>
  <c r="M60" i="4"/>
  <c r="L60" i="4" s="1"/>
  <c r="M59" i="4"/>
  <c r="L59" i="4" s="1"/>
  <c r="M58" i="4"/>
  <c r="L58" i="4" s="1"/>
  <c r="M56" i="4"/>
  <c r="L56" i="4" s="1"/>
  <c r="M55" i="4"/>
  <c r="L55" i="4" s="1"/>
  <c r="M54" i="4"/>
  <c r="L54" i="4" s="1"/>
  <c r="M53" i="4"/>
  <c r="L53" i="4" s="1"/>
  <c r="M52" i="4"/>
  <c r="L52" i="4" s="1"/>
  <c r="M51" i="4"/>
  <c r="L51" i="4" s="1"/>
  <c r="M50" i="4"/>
  <c r="L50" i="4" s="1"/>
  <c r="M48" i="4"/>
  <c r="L48" i="4" s="1"/>
  <c r="M47" i="4"/>
  <c r="L47" i="4" s="1"/>
  <c r="M46" i="4"/>
  <c r="L46" i="4" s="1"/>
  <c r="M44" i="4"/>
  <c r="L44" i="4" s="1"/>
  <c r="M42" i="4"/>
  <c r="L42" i="4" s="1"/>
  <c r="M41" i="4"/>
  <c r="L41" i="4" s="1"/>
  <c r="M40" i="4"/>
  <c r="L40" i="4" s="1"/>
  <c r="M38" i="4"/>
  <c r="L38" i="4" s="1"/>
  <c r="M36" i="4"/>
  <c r="L36" i="4" s="1"/>
  <c r="M35" i="4"/>
  <c r="L35" i="4" s="1"/>
  <c r="M34" i="4"/>
  <c r="L34" i="4" s="1"/>
  <c r="M33" i="4"/>
  <c r="L33" i="4" s="1"/>
  <c r="M31" i="4"/>
  <c r="L31" i="4" s="1"/>
  <c r="M29" i="4"/>
  <c r="L29" i="4" s="1"/>
  <c r="M27" i="4"/>
  <c r="L27" i="4" s="1"/>
  <c r="M25" i="4"/>
  <c r="L25" i="4" s="1"/>
  <c r="M24" i="4"/>
  <c r="L24" i="4" s="1"/>
  <c r="M23" i="4"/>
  <c r="L23" i="4" s="1"/>
  <c r="M22" i="4"/>
  <c r="L22" i="4" s="1"/>
  <c r="M21" i="4"/>
  <c r="L21" i="4" s="1"/>
  <c r="M20" i="4"/>
  <c r="L20" i="4" s="1"/>
  <c r="M19" i="4"/>
  <c r="L19" i="4" s="1"/>
  <c r="M17" i="4"/>
  <c r="L17" i="4" s="1"/>
  <c r="M16" i="4"/>
  <c r="L16" i="4" s="1"/>
  <c r="M15" i="4"/>
  <c r="L15" i="4" s="1"/>
  <c r="M13" i="4"/>
  <c r="L13" i="4" s="1"/>
  <c r="M12" i="4"/>
  <c r="L12" i="4" s="1"/>
  <c r="M10" i="4"/>
  <c r="L10" i="4" s="1"/>
  <c r="M8" i="4"/>
  <c r="L8" i="4" s="1"/>
  <c r="M7" i="4"/>
  <c r="L7" i="4" s="1"/>
  <c r="M5" i="4"/>
  <c r="L5" i="4" s="1"/>
  <c r="M4" i="4"/>
  <c r="L4" i="4" s="1"/>
  <c r="L118" i="4"/>
  <c r="C146" i="4"/>
  <c r="C144" i="4"/>
  <c r="C143" i="4"/>
  <c r="C142" i="4"/>
  <c r="C141" i="4"/>
  <c r="C140" i="4"/>
  <c r="C138" i="4"/>
  <c r="C136" i="4"/>
  <c r="C135" i="4"/>
  <c r="C133" i="4"/>
  <c r="C131" i="4"/>
  <c r="C130" i="4"/>
  <c r="C129" i="4"/>
  <c r="C128" i="4"/>
  <c r="C127" i="4"/>
  <c r="C126" i="4"/>
  <c r="C124" i="4"/>
  <c r="C123" i="4"/>
  <c r="C122" i="4"/>
  <c r="C121" i="4"/>
  <c r="C120" i="4"/>
  <c r="C119" i="4"/>
  <c r="C118" i="4"/>
  <c r="C117" i="4"/>
  <c r="C116" i="4"/>
  <c r="C115" i="4"/>
  <c r="C114" i="4"/>
  <c r="C113" i="4"/>
  <c r="C112" i="4"/>
  <c r="C111" i="4"/>
  <c r="C110" i="4"/>
  <c r="C109" i="4"/>
  <c r="C108" i="4"/>
  <c r="C107" i="4"/>
  <c r="C105" i="4"/>
  <c r="C104" i="4"/>
  <c r="C103" i="4"/>
  <c r="C101" i="4"/>
  <c r="C100" i="4"/>
  <c r="C99" i="4"/>
  <c r="C98" i="4"/>
  <c r="C97" i="4"/>
  <c r="C96" i="4"/>
  <c r="C95" i="4"/>
  <c r="C93" i="4"/>
  <c r="C92" i="4"/>
  <c r="C91" i="4"/>
  <c r="C90" i="4"/>
  <c r="C89" i="4"/>
  <c r="C88" i="4"/>
  <c r="C87" i="4"/>
  <c r="C85" i="4"/>
  <c r="C84" i="4"/>
  <c r="C83" i="4"/>
  <c r="C82" i="4"/>
  <c r="C81" i="4"/>
  <c r="C80" i="4"/>
  <c r="C79" i="4"/>
  <c r="C77" i="4"/>
  <c r="C76" i="4"/>
  <c r="C75" i="4"/>
  <c r="C74" i="4"/>
  <c r="C73" i="4"/>
  <c r="C72" i="4"/>
  <c r="C71" i="4"/>
  <c r="C70" i="4"/>
  <c r="C69" i="4"/>
  <c r="C68" i="4"/>
  <c r="C67" i="4"/>
  <c r="C66" i="4"/>
  <c r="C65" i="4"/>
  <c r="C64" i="4"/>
  <c r="C63" i="4"/>
  <c r="C62" i="4"/>
  <c r="C60" i="4"/>
  <c r="C59" i="4"/>
  <c r="C58" i="4"/>
  <c r="C56" i="4"/>
  <c r="C55" i="4"/>
  <c r="C54" i="4"/>
  <c r="C53" i="4"/>
  <c r="C52" i="4"/>
  <c r="C51" i="4"/>
  <c r="C50" i="4"/>
  <c r="C48" i="4"/>
  <c r="C47" i="4"/>
  <c r="C46" i="4"/>
  <c r="C44" i="4"/>
  <c r="C42" i="4"/>
  <c r="C41" i="4"/>
  <c r="C40" i="4"/>
  <c r="C38" i="4"/>
  <c r="C36" i="4"/>
  <c r="C35" i="4"/>
  <c r="C34" i="4"/>
  <c r="C33" i="4"/>
  <c r="C31" i="4"/>
  <c r="C29" i="4"/>
  <c r="C27" i="4"/>
  <c r="C25" i="4"/>
  <c r="C24" i="4"/>
  <c r="C23" i="4"/>
  <c r="C22" i="4"/>
  <c r="C21" i="4"/>
  <c r="C20" i="4"/>
  <c r="C19" i="4"/>
  <c r="C17" i="4"/>
  <c r="C16" i="4"/>
  <c r="C15" i="4"/>
  <c r="C13" i="4"/>
  <c r="C12" i="4"/>
  <c r="C10" i="4"/>
  <c r="C8" i="4"/>
  <c r="C7" i="4"/>
  <c r="C5" i="4"/>
  <c r="C4" i="4"/>
  <c r="O3" i="3"/>
  <c r="C3" i="3"/>
  <c r="O7" i="3"/>
  <c r="C7" i="3"/>
  <c r="O13" i="3"/>
  <c r="C13" i="3"/>
  <c r="O16" i="3"/>
  <c r="C16" i="3"/>
  <c r="O22" i="3"/>
  <c r="C22" i="3"/>
  <c r="O29" i="3"/>
  <c r="C29" i="3"/>
  <c r="O31" i="3"/>
  <c r="C31" i="3"/>
  <c r="O41" i="3"/>
  <c r="C41" i="3"/>
  <c r="O44" i="3"/>
  <c r="C44" i="3"/>
  <c r="O49" i="3"/>
  <c r="C49" i="3"/>
  <c r="O56" i="3"/>
  <c r="C56" i="3"/>
  <c r="O65" i="3"/>
  <c r="C65" i="3"/>
  <c r="O70" i="3"/>
  <c r="C70" i="3"/>
  <c r="O76" i="3"/>
  <c r="C76" i="3"/>
  <c r="O80" i="3"/>
  <c r="C80" i="3"/>
  <c r="O111" i="3"/>
  <c r="C111" i="3"/>
  <c r="O124" i="3"/>
  <c r="C124" i="3"/>
  <c r="O132" i="3"/>
  <c r="C132" i="3"/>
  <c r="O143" i="3"/>
  <c r="C143" i="3"/>
  <c r="O147" i="3"/>
  <c r="C147" i="3"/>
  <c r="O171" i="3"/>
  <c r="C171" i="3"/>
  <c r="O179" i="3"/>
  <c r="C179" i="3"/>
  <c r="O183" i="3"/>
  <c r="C183" i="3"/>
  <c r="O188" i="3"/>
  <c r="C188" i="3"/>
  <c r="O190" i="3"/>
  <c r="C190" i="3"/>
  <c r="O197" i="3"/>
  <c r="C197" i="3"/>
  <c r="O201" i="3"/>
  <c r="C201" i="3"/>
  <c r="N203" i="3"/>
  <c r="M203" i="3" s="1"/>
  <c r="N202" i="3"/>
  <c r="M202" i="3" s="1"/>
  <c r="N200" i="3"/>
  <c r="M200" i="3" s="1"/>
  <c r="N199" i="3"/>
  <c r="M199" i="3" s="1"/>
  <c r="N198" i="3"/>
  <c r="M198" i="3" s="1"/>
  <c r="N196" i="3"/>
  <c r="M196" i="3" s="1"/>
  <c r="N195" i="3"/>
  <c r="N194" i="3"/>
  <c r="M194" i="3" s="1"/>
  <c r="N193" i="3"/>
  <c r="M193" i="3" s="1"/>
  <c r="N192" i="3"/>
  <c r="M192" i="3" s="1"/>
  <c r="N191" i="3"/>
  <c r="M191" i="3" s="1"/>
  <c r="N189" i="3"/>
  <c r="M189" i="3" s="1"/>
  <c r="N187" i="3"/>
  <c r="M187" i="3" s="1"/>
  <c r="N186" i="3"/>
  <c r="M186" i="3" s="1"/>
  <c r="N185" i="3"/>
  <c r="N184" i="3"/>
  <c r="M184" i="3" s="1"/>
  <c r="N182" i="3"/>
  <c r="M182" i="3" s="1"/>
  <c r="N181" i="3"/>
  <c r="M181" i="3" s="1"/>
  <c r="N180" i="3"/>
  <c r="M180" i="3" s="1"/>
  <c r="N178" i="3"/>
  <c r="M178" i="3" s="1"/>
  <c r="N177" i="3"/>
  <c r="M177" i="3" s="1"/>
  <c r="N176" i="3"/>
  <c r="M176" i="3" s="1"/>
  <c r="N175" i="3"/>
  <c r="N174" i="3"/>
  <c r="M174" i="3" s="1"/>
  <c r="N173" i="3"/>
  <c r="M173" i="3" s="1"/>
  <c r="N172" i="3"/>
  <c r="M172" i="3" s="1"/>
  <c r="N170" i="3"/>
  <c r="M170" i="3" s="1"/>
  <c r="N169" i="3"/>
  <c r="M169" i="3" s="1"/>
  <c r="N168" i="3"/>
  <c r="M168" i="3" s="1"/>
  <c r="N167" i="3"/>
  <c r="M167" i="3" s="1"/>
  <c r="N166" i="3"/>
  <c r="N165" i="3"/>
  <c r="M165" i="3" s="1"/>
  <c r="N164" i="3"/>
  <c r="M164" i="3" s="1"/>
  <c r="N163" i="3"/>
  <c r="M163" i="3" s="1"/>
  <c r="N162" i="3"/>
  <c r="M162" i="3" s="1"/>
  <c r="N161" i="3"/>
  <c r="M161" i="3" s="1"/>
  <c r="N160" i="3"/>
  <c r="M160" i="3" s="1"/>
  <c r="N159" i="3"/>
  <c r="M159" i="3" s="1"/>
  <c r="N158" i="3"/>
  <c r="N157" i="3"/>
  <c r="M157" i="3" s="1"/>
  <c r="N156" i="3"/>
  <c r="M156" i="3" s="1"/>
  <c r="N155" i="3"/>
  <c r="M155" i="3" s="1"/>
  <c r="N154" i="3"/>
  <c r="M154" i="3" s="1"/>
  <c r="N153" i="3"/>
  <c r="M153" i="3" s="1"/>
  <c r="N152" i="3"/>
  <c r="M152" i="3" s="1"/>
  <c r="N151" i="3"/>
  <c r="M151" i="3" s="1"/>
  <c r="N150" i="3"/>
  <c r="N149" i="3"/>
  <c r="M149" i="3" s="1"/>
  <c r="N148" i="3"/>
  <c r="M148" i="3" s="1"/>
  <c r="N146" i="3"/>
  <c r="M146" i="3" s="1"/>
  <c r="N145" i="3"/>
  <c r="M145" i="3" s="1"/>
  <c r="N144" i="3"/>
  <c r="M144" i="3" s="1"/>
  <c r="N142" i="3"/>
  <c r="M142" i="3" s="1"/>
  <c r="N141" i="3"/>
  <c r="M141" i="3" s="1"/>
  <c r="N140" i="3"/>
  <c r="M140" i="3" s="1"/>
  <c r="N139" i="3"/>
  <c r="M139" i="3" s="1"/>
  <c r="N138" i="3"/>
  <c r="M138" i="3" s="1"/>
  <c r="N137" i="3"/>
  <c r="M137" i="3" s="1"/>
  <c r="N136" i="3"/>
  <c r="M136" i="3" s="1"/>
  <c r="N135" i="3"/>
  <c r="M135" i="3" s="1"/>
  <c r="N134" i="3"/>
  <c r="M134" i="3" s="1"/>
  <c r="N133" i="3"/>
  <c r="M133" i="3" s="1"/>
  <c r="N131" i="3"/>
  <c r="M131" i="3" s="1"/>
  <c r="N130" i="3"/>
  <c r="M130" i="3" s="1"/>
  <c r="N129" i="3"/>
  <c r="M129" i="3" s="1"/>
  <c r="N128" i="3"/>
  <c r="M128" i="3" s="1"/>
  <c r="N127" i="3"/>
  <c r="M127" i="3" s="1"/>
  <c r="N126" i="3"/>
  <c r="M126" i="3" s="1"/>
  <c r="N125" i="3"/>
  <c r="M125" i="3" s="1"/>
  <c r="N123" i="3"/>
  <c r="M123" i="3" s="1"/>
  <c r="N122" i="3"/>
  <c r="M122" i="3" s="1"/>
  <c r="N121" i="3"/>
  <c r="M121" i="3" s="1"/>
  <c r="N120" i="3"/>
  <c r="M120" i="3" s="1"/>
  <c r="N119" i="3"/>
  <c r="M119" i="3" s="1"/>
  <c r="N118" i="3"/>
  <c r="M118" i="3" s="1"/>
  <c r="N117" i="3"/>
  <c r="M117" i="3" s="1"/>
  <c r="N116" i="3"/>
  <c r="M116" i="3" s="1"/>
  <c r="N115" i="3"/>
  <c r="M115" i="3" s="1"/>
  <c r="N114" i="3"/>
  <c r="M114" i="3" s="1"/>
  <c r="N113" i="3"/>
  <c r="M113" i="3" s="1"/>
  <c r="N112" i="3"/>
  <c r="M112" i="3" s="1"/>
  <c r="N110" i="3"/>
  <c r="M110" i="3" s="1"/>
  <c r="N109" i="3"/>
  <c r="M109" i="3" s="1"/>
  <c r="N108" i="3"/>
  <c r="M108" i="3" s="1"/>
  <c r="N107" i="3"/>
  <c r="M107" i="3" s="1"/>
  <c r="N106" i="3"/>
  <c r="M106" i="3" s="1"/>
  <c r="N105" i="3"/>
  <c r="M105" i="3" s="1"/>
  <c r="N104" i="3"/>
  <c r="M104" i="3" s="1"/>
  <c r="N103" i="3"/>
  <c r="M103" i="3" s="1"/>
  <c r="N102" i="3"/>
  <c r="M102" i="3" s="1"/>
  <c r="N101" i="3"/>
  <c r="M101" i="3" s="1"/>
  <c r="N100" i="3"/>
  <c r="M100" i="3" s="1"/>
  <c r="N99" i="3"/>
  <c r="M99" i="3" s="1"/>
  <c r="N98" i="3"/>
  <c r="M98" i="3" s="1"/>
  <c r="N97" i="3"/>
  <c r="M97" i="3" s="1"/>
  <c r="N96" i="3"/>
  <c r="M96" i="3" s="1"/>
  <c r="N95" i="3"/>
  <c r="M95" i="3" s="1"/>
  <c r="N94" i="3"/>
  <c r="M94" i="3" s="1"/>
  <c r="N93" i="3"/>
  <c r="M93" i="3" s="1"/>
  <c r="N92" i="3"/>
  <c r="M92" i="3" s="1"/>
  <c r="N91" i="3"/>
  <c r="M91" i="3" s="1"/>
  <c r="N90" i="3"/>
  <c r="M90" i="3" s="1"/>
  <c r="N89" i="3"/>
  <c r="M89" i="3" s="1"/>
  <c r="N88" i="3"/>
  <c r="M88" i="3" s="1"/>
  <c r="N87" i="3"/>
  <c r="M87" i="3" s="1"/>
  <c r="N86" i="3"/>
  <c r="M86" i="3" s="1"/>
  <c r="N85" i="3"/>
  <c r="M85" i="3" s="1"/>
  <c r="N84" i="3"/>
  <c r="M84" i="3" s="1"/>
  <c r="N83" i="3"/>
  <c r="M83" i="3" s="1"/>
  <c r="N82" i="3"/>
  <c r="M82" i="3" s="1"/>
  <c r="N81" i="3"/>
  <c r="M81" i="3" s="1"/>
  <c r="N79" i="3"/>
  <c r="M79" i="3" s="1"/>
  <c r="N78" i="3"/>
  <c r="M78" i="3" s="1"/>
  <c r="N77" i="3"/>
  <c r="M77" i="3" s="1"/>
  <c r="N75" i="3"/>
  <c r="M75" i="3" s="1"/>
  <c r="N74" i="3"/>
  <c r="M74" i="3" s="1"/>
  <c r="N73" i="3"/>
  <c r="M73" i="3" s="1"/>
  <c r="N72" i="3"/>
  <c r="M72" i="3" s="1"/>
  <c r="N71" i="3"/>
  <c r="M71" i="3" s="1"/>
  <c r="N69" i="3"/>
  <c r="M69" i="3" s="1"/>
  <c r="N68" i="3"/>
  <c r="M68" i="3" s="1"/>
  <c r="N67" i="3"/>
  <c r="M67" i="3" s="1"/>
  <c r="N66" i="3"/>
  <c r="M66" i="3" s="1"/>
  <c r="N64" i="3"/>
  <c r="M64" i="3" s="1"/>
  <c r="N63" i="3"/>
  <c r="M63" i="3" s="1"/>
  <c r="N62" i="3"/>
  <c r="M62" i="3" s="1"/>
  <c r="N61" i="3"/>
  <c r="M61" i="3" s="1"/>
  <c r="N60" i="3"/>
  <c r="M60" i="3" s="1"/>
  <c r="N59" i="3"/>
  <c r="M59" i="3" s="1"/>
  <c r="N58" i="3"/>
  <c r="M58" i="3" s="1"/>
  <c r="N57" i="3"/>
  <c r="M57" i="3" s="1"/>
  <c r="N55" i="3"/>
  <c r="M55" i="3" s="1"/>
  <c r="N54" i="3"/>
  <c r="M54" i="3" s="1"/>
  <c r="N53" i="3"/>
  <c r="M53" i="3" s="1"/>
  <c r="N52" i="3"/>
  <c r="M52" i="3" s="1"/>
  <c r="N51" i="3"/>
  <c r="M51" i="3" s="1"/>
  <c r="N50" i="3"/>
  <c r="M50" i="3" s="1"/>
  <c r="N48" i="3"/>
  <c r="M48" i="3" s="1"/>
  <c r="N47" i="3"/>
  <c r="M47" i="3" s="1"/>
  <c r="N46" i="3"/>
  <c r="M46" i="3" s="1"/>
  <c r="N45" i="3"/>
  <c r="M45" i="3" s="1"/>
  <c r="N43" i="3"/>
  <c r="M43" i="3" s="1"/>
  <c r="N42" i="3"/>
  <c r="M42" i="3" s="1"/>
  <c r="N40" i="3"/>
  <c r="M40" i="3" s="1"/>
  <c r="N39" i="3"/>
  <c r="M39" i="3" s="1"/>
  <c r="N38" i="3"/>
  <c r="M38" i="3" s="1"/>
  <c r="N37" i="3"/>
  <c r="M37" i="3" s="1"/>
  <c r="N36" i="3"/>
  <c r="M36" i="3" s="1"/>
  <c r="N35" i="3"/>
  <c r="M35" i="3" s="1"/>
  <c r="N34" i="3"/>
  <c r="M34" i="3" s="1"/>
  <c r="N33" i="3"/>
  <c r="M33" i="3" s="1"/>
  <c r="N32" i="3"/>
  <c r="M32" i="3" s="1"/>
  <c r="N30" i="3"/>
  <c r="M30" i="3" s="1"/>
  <c r="N28" i="3"/>
  <c r="M28" i="3" s="1"/>
  <c r="N27" i="3"/>
  <c r="M27" i="3" s="1"/>
  <c r="N26" i="3"/>
  <c r="M26" i="3" s="1"/>
  <c r="N25" i="3"/>
  <c r="M25" i="3" s="1"/>
  <c r="N24" i="3"/>
  <c r="M24" i="3" s="1"/>
  <c r="N23" i="3"/>
  <c r="M23" i="3" s="1"/>
  <c r="N21" i="3"/>
  <c r="M21" i="3" s="1"/>
  <c r="N20" i="3"/>
  <c r="M20" i="3" s="1"/>
  <c r="N19" i="3"/>
  <c r="M19" i="3" s="1"/>
  <c r="N18" i="3"/>
  <c r="M18" i="3" s="1"/>
  <c r="N17" i="3"/>
  <c r="M17" i="3" s="1"/>
  <c r="N15" i="3"/>
  <c r="M15" i="3" s="1"/>
  <c r="N14" i="3"/>
  <c r="M14" i="3" s="1"/>
  <c r="N12" i="3"/>
  <c r="M12" i="3" s="1"/>
  <c r="N11" i="3"/>
  <c r="M11" i="3" s="1"/>
  <c r="N10" i="3"/>
  <c r="M10" i="3" s="1"/>
  <c r="N9" i="3"/>
  <c r="M9" i="3" s="1"/>
  <c r="N8" i="3"/>
  <c r="M8" i="3" s="1"/>
  <c r="N6" i="3"/>
  <c r="M6" i="3" s="1"/>
  <c r="N5" i="3"/>
  <c r="M5" i="3" s="1"/>
  <c r="N4" i="3"/>
  <c r="M4" i="3" s="1"/>
  <c r="M195" i="3"/>
  <c r="M185" i="3"/>
  <c r="M175" i="3"/>
  <c r="M166" i="3"/>
  <c r="M158" i="3"/>
  <c r="M150" i="3"/>
  <c r="C203" i="3"/>
  <c r="C202" i="3"/>
  <c r="C200" i="3"/>
  <c r="C199" i="3"/>
  <c r="C198" i="3"/>
  <c r="C196" i="3"/>
  <c r="C195" i="3"/>
  <c r="C194" i="3"/>
  <c r="C193" i="3"/>
  <c r="C192" i="3"/>
  <c r="C191" i="3"/>
  <c r="C189" i="3"/>
  <c r="C187" i="3"/>
  <c r="C186" i="3"/>
  <c r="C185" i="3"/>
  <c r="C184" i="3"/>
  <c r="C182" i="3"/>
  <c r="C181" i="3"/>
  <c r="C180" i="3"/>
  <c r="C178" i="3"/>
  <c r="C177" i="3"/>
  <c r="C176" i="3"/>
  <c r="C175" i="3"/>
  <c r="C174" i="3"/>
  <c r="C173" i="3"/>
  <c r="C172" i="3"/>
  <c r="C170" i="3"/>
  <c r="C169" i="3"/>
  <c r="C168" i="3"/>
  <c r="C167" i="3"/>
  <c r="C166" i="3"/>
  <c r="C165" i="3"/>
  <c r="C164" i="3"/>
  <c r="C163" i="3"/>
  <c r="C162" i="3"/>
  <c r="C161" i="3"/>
  <c r="C160" i="3"/>
  <c r="C159" i="3"/>
  <c r="C158" i="3"/>
  <c r="C157" i="3"/>
  <c r="C156" i="3"/>
  <c r="C155" i="3"/>
  <c r="C154" i="3"/>
  <c r="C153" i="3"/>
  <c r="C152" i="3"/>
  <c r="C151" i="3"/>
  <c r="C150" i="3"/>
  <c r="C149" i="3"/>
  <c r="C148" i="3"/>
  <c r="C146" i="3"/>
  <c r="C145" i="3"/>
  <c r="C144" i="3"/>
  <c r="C142" i="3"/>
  <c r="C141" i="3"/>
  <c r="C140" i="3"/>
  <c r="C139" i="3"/>
  <c r="C138" i="3"/>
  <c r="C137" i="3"/>
  <c r="C136" i="3"/>
  <c r="C135" i="3"/>
  <c r="C134" i="3"/>
  <c r="C133" i="3"/>
  <c r="C131" i="3"/>
  <c r="C130" i="3"/>
  <c r="C129" i="3"/>
  <c r="C128" i="3"/>
  <c r="C127" i="3"/>
  <c r="C126" i="3"/>
  <c r="C125" i="3"/>
  <c r="C123" i="3"/>
  <c r="C122" i="3"/>
  <c r="C121" i="3"/>
  <c r="C120" i="3"/>
  <c r="C119" i="3"/>
  <c r="C118" i="3"/>
  <c r="C117" i="3"/>
  <c r="C116" i="3"/>
  <c r="C115" i="3"/>
  <c r="C114" i="3"/>
  <c r="C113" i="3"/>
  <c r="C112"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79" i="3"/>
  <c r="C78" i="3"/>
  <c r="C77" i="3"/>
  <c r="C75" i="3"/>
  <c r="C74" i="3"/>
  <c r="C73" i="3"/>
  <c r="C72" i="3"/>
  <c r="C71" i="3"/>
  <c r="C69" i="3"/>
  <c r="C68" i="3"/>
  <c r="C67" i="3"/>
  <c r="C66" i="3"/>
  <c r="C64" i="3"/>
  <c r="C63" i="3"/>
  <c r="C62" i="3"/>
  <c r="C61" i="3"/>
  <c r="C60" i="3"/>
  <c r="C59" i="3"/>
  <c r="C58" i="3"/>
  <c r="C57" i="3"/>
  <c r="C55" i="3"/>
  <c r="C54" i="3"/>
  <c r="C53" i="3"/>
  <c r="C52" i="3"/>
  <c r="C51" i="3"/>
  <c r="C50" i="3"/>
  <c r="C48" i="3"/>
  <c r="C47" i="3"/>
  <c r="C46" i="3"/>
  <c r="C45" i="3"/>
  <c r="C43" i="3"/>
  <c r="C42" i="3"/>
  <c r="C40" i="3"/>
  <c r="C39" i="3"/>
  <c r="C38" i="3"/>
  <c r="C37" i="3"/>
  <c r="C36" i="3"/>
  <c r="C35" i="3"/>
  <c r="C34" i="3"/>
  <c r="C33" i="3"/>
  <c r="C32" i="3"/>
  <c r="C30" i="3"/>
  <c r="C28" i="3"/>
  <c r="C27" i="3"/>
  <c r="C26" i="3"/>
  <c r="C25" i="3"/>
  <c r="C24" i="3"/>
  <c r="C23" i="3"/>
  <c r="C21" i="3"/>
  <c r="C20" i="3"/>
  <c r="C19" i="3"/>
  <c r="C18" i="3"/>
  <c r="C17" i="3"/>
  <c r="C15" i="3"/>
  <c r="C14" i="3"/>
  <c r="C12" i="3"/>
  <c r="C11" i="3"/>
  <c r="C10" i="3"/>
  <c r="C9" i="3"/>
  <c r="C8" i="3"/>
  <c r="C6" i="3"/>
  <c r="C5" i="3"/>
  <c r="C4" i="3"/>
</calcChain>
</file>

<file path=xl/sharedStrings.xml><?xml version="1.0" encoding="utf-8"?>
<sst xmlns="http://schemas.openxmlformats.org/spreadsheetml/2006/main" count="3107" uniqueCount="1184">
  <si>
    <t>根拠条項</t>
    <phoneticPr fontId="3"/>
  </si>
  <si>
    <t>担当部署</t>
    <rPh sb="0" eb="2">
      <t>タントウ</t>
    </rPh>
    <rPh sb="2" eb="4">
      <t>ブショ</t>
    </rPh>
    <phoneticPr fontId="3"/>
  </si>
  <si>
    <t>№</t>
    <phoneticPr fontId="3"/>
  </si>
  <si>
    <t>例規集登載順</t>
    <rPh sb="0" eb="2">
      <t>レイキ</t>
    </rPh>
    <rPh sb="2" eb="3">
      <t>シュウ</t>
    </rPh>
    <rPh sb="3" eb="5">
      <t>トウサイ</t>
    </rPh>
    <rPh sb="5" eb="6">
      <t>ジュン</t>
    </rPh>
    <phoneticPr fontId="3"/>
  </si>
  <si>
    <t>例規名称</t>
    <rPh sb="0" eb="2">
      <t>レイキ</t>
    </rPh>
    <rPh sb="2" eb="4">
      <t>メイショウ</t>
    </rPh>
    <phoneticPr fontId="3"/>
  </si>
  <si>
    <t>個票</t>
    <rPh sb="0" eb="1">
      <t>コ</t>
    </rPh>
    <rPh sb="1" eb="2">
      <t>ヒョウ</t>
    </rPh>
    <phoneticPr fontId="3"/>
  </si>
  <si>
    <t>リンク</t>
    <phoneticPr fontId="3"/>
  </si>
  <si>
    <t/>
  </si>
  <si>
    <t>根拠例規ID</t>
    <rPh sb="2" eb="4">
      <t>レイキ</t>
    </rPh>
    <phoneticPr fontId="3"/>
  </si>
  <si>
    <t>処分の概要</t>
    <rPh sb="0" eb="2">
      <t>ショブン</t>
    </rPh>
    <phoneticPr fontId="3"/>
  </si>
  <si>
    <t>備考</t>
    <rPh sb="0" eb="2">
      <t>ビコウ</t>
    </rPh>
    <phoneticPr fontId="3"/>
  </si>
  <si>
    <t>リンク用ID</t>
    <rPh sb="3" eb="4">
      <t>ヨウ</t>
    </rPh>
    <phoneticPr fontId="3"/>
  </si>
  <si>
    <t>処分ID(条例適用)</t>
  </si>
  <si>
    <t>第4条第1項</t>
  </si>
  <si>
    <t>162</t>
  </si>
  <si>
    <t>第2条</t>
  </si>
  <si>
    <t>0002</t>
  </si>
  <si>
    <t>2</t>
  </si>
  <si>
    <t>標準処理期間</t>
    <rPh sb="0" eb="2">
      <t>ヒョウジュン</t>
    </rPh>
    <rPh sb="2" eb="6">
      <t>ショリキカン</t>
    </rPh>
    <phoneticPr fontId="3"/>
  </si>
  <si>
    <t>令和６年度更新</t>
    <rPh sb="0" eb="2">
      <t>レイワ</t>
    </rPh>
    <rPh sb="3" eb="5">
      <t>ネンド</t>
    </rPh>
    <rPh sb="4" eb="5">
      <t>ド</t>
    </rPh>
    <rPh sb="5" eb="7">
      <t>コウシン</t>
    </rPh>
    <phoneticPr fontId="3"/>
  </si>
  <si>
    <t>府特例条例関連</t>
    <rPh sb="1" eb="3">
      <t>トクレイ</t>
    </rPh>
    <rPh sb="3" eb="5">
      <t>ジョウレイ</t>
    </rPh>
    <rPh sb="5" eb="7">
      <t>カンレン</t>
    </rPh>
    <phoneticPr fontId="3"/>
  </si>
  <si>
    <t>k232RG00000491</t>
  </si>
  <si>
    <t>行為の許可</t>
  </si>
  <si>
    <t>交野市庁舎管理規則</t>
  </si>
  <si>
    <t>第6条第1項</t>
  </si>
  <si>
    <t>7日</t>
  </si>
  <si>
    <t>1</t>
  </si>
  <si>
    <t>0001</t>
  </si>
  <si>
    <t>総務部 総務課</t>
  </si>
  <si>
    <t>k232RG00000078</t>
  </si>
  <si>
    <t>開示請求に対する決定</t>
  </si>
  <si>
    <t>交野市情報公開条例</t>
  </si>
  <si>
    <t>第9条</t>
  </si>
  <si>
    <t>開示請求が到達した日から起算して15日以内（やむを得ない理由により、当該期間内に決定をすることができないときは、50日を限度として、当該期間を延長可）（第9条第1項及び第2項）</t>
  </si>
  <si>
    <t>3</t>
  </si>
  <si>
    <t>0003</t>
  </si>
  <si>
    <t>k232RG00000586</t>
  </si>
  <si>
    <t>手数料の減免</t>
  </si>
  <si>
    <t>交野市行政不服審査に関する条例</t>
  </si>
  <si>
    <t>第9条第2項及び第4項</t>
  </si>
  <si>
    <t>5日</t>
  </si>
  <si>
    <t>255</t>
  </si>
  <si>
    <t>0255</t>
  </si>
  <si>
    <t>k232RG00000648</t>
  </si>
  <si>
    <t>交付対象事業の指定</t>
  </si>
  <si>
    <t>交野市企業立地促進条例</t>
  </si>
  <si>
    <t>第5条第1項</t>
  </si>
  <si>
    <t>30日</t>
  </si>
  <si>
    <t>302</t>
  </si>
  <si>
    <t>0302</t>
  </si>
  <si>
    <t>総務部 地域振興課</t>
  </si>
  <si>
    <t>指定事業の変更の承認</t>
  </si>
  <si>
    <t>15日</t>
  </si>
  <si>
    <t>303</t>
  </si>
  <si>
    <t>0303</t>
  </si>
  <si>
    <t>地位の承継の承認</t>
  </si>
  <si>
    <t>第12条</t>
  </si>
  <si>
    <t>305</t>
  </si>
  <si>
    <t>0305</t>
  </si>
  <si>
    <t>奨励金の交付決定</t>
  </si>
  <si>
    <t>第14条第1項</t>
  </si>
  <si>
    <t>306</t>
  </si>
  <si>
    <t>0306</t>
  </si>
  <si>
    <t>k232RG00000336</t>
  </si>
  <si>
    <t>協議会の認定</t>
  </si>
  <si>
    <t>交野市地区保存修景計画策定に関する規則</t>
  </si>
  <si>
    <t>第5条</t>
  </si>
  <si>
    <t>174</t>
  </si>
  <si>
    <t>0174</t>
  </si>
  <si>
    <t>k232RG00000466</t>
  </si>
  <si>
    <t>利用者の登録</t>
  </si>
  <si>
    <t>交野市公共施設予約管理システムの運用及び利用者登録等に関する規則</t>
  </si>
  <si>
    <t>第5条第3項</t>
  </si>
  <si>
    <t>10</t>
  </si>
  <si>
    <t>0010</t>
  </si>
  <si>
    <t>企画財政部 情報マーケティング課</t>
  </si>
  <si>
    <t>利用者登録カードの再交付</t>
  </si>
  <si>
    <t>第6条第3項及び第4項</t>
  </si>
  <si>
    <t>11</t>
  </si>
  <si>
    <t>0011</t>
  </si>
  <si>
    <t>k232RG00000154</t>
  </si>
  <si>
    <t>手数料の免除</t>
  </si>
  <si>
    <t>交野市手数料徴収条例</t>
  </si>
  <si>
    <t>第7条</t>
  </si>
  <si>
    <t>【共通担当部署】
　市民部 税務室
　環境部 環境衛生課
　都市まちづくり部 都市まちづくり課
　教育委員会 学校教育部 まなび舎整備課</t>
  </si>
  <si>
    <t>1日</t>
  </si>
  <si>
    <t>18-2</t>
  </si>
  <si>
    <t>0018-02</t>
  </si>
  <si>
    <t>修正</t>
  </si>
  <si>
    <t>市民部 市民課</t>
  </si>
  <si>
    <t>k232RG00000301</t>
  </si>
  <si>
    <t>葬儀の使用許可</t>
  </si>
  <si>
    <t>交野市葬儀条例</t>
  </si>
  <si>
    <t>第4条</t>
  </si>
  <si>
    <t>122</t>
  </si>
  <si>
    <t>0122</t>
  </si>
  <si>
    <t>使用料の猶予承認</t>
  </si>
  <si>
    <t>第6条第1項ただし書</t>
  </si>
  <si>
    <t>124</t>
  </si>
  <si>
    <t>0124</t>
  </si>
  <si>
    <t>使用料の還付承認</t>
  </si>
  <si>
    <t>第6条第2項ただし書</t>
  </si>
  <si>
    <t>2日</t>
  </si>
  <si>
    <t>125</t>
  </si>
  <si>
    <t>0125</t>
  </si>
  <si>
    <t>使用料の減免</t>
  </si>
  <si>
    <t>第7条第1項</t>
  </si>
  <si>
    <t>10日</t>
  </si>
  <si>
    <t>126</t>
  </si>
  <si>
    <t>0126</t>
  </si>
  <si>
    <t>k232RG00000303</t>
  </si>
  <si>
    <t>出産育児一時金の支給</t>
  </si>
  <si>
    <t>交野市国民健康保険条例</t>
  </si>
  <si>
    <t>128</t>
  </si>
  <si>
    <t>0128</t>
  </si>
  <si>
    <t>市民部 医療保険課</t>
  </si>
  <si>
    <t>葬祭費の支給</t>
  </si>
  <si>
    <t>第8条第1項</t>
  </si>
  <si>
    <t>129</t>
  </si>
  <si>
    <t>0129</t>
  </si>
  <si>
    <t>延滞金の減免</t>
  </si>
  <si>
    <t>第26条第3項</t>
  </si>
  <si>
    <t>3日</t>
  </si>
  <si>
    <t>133</t>
  </si>
  <si>
    <t>0133</t>
  </si>
  <si>
    <t>徴収猶予の承認</t>
  </si>
  <si>
    <t>第27条第1項</t>
  </si>
  <si>
    <t>134</t>
  </si>
  <si>
    <t>0134</t>
  </si>
  <si>
    <t>保険料の減免</t>
  </si>
  <si>
    <t>第28条第1項</t>
  </si>
  <si>
    <t>135</t>
  </si>
  <si>
    <t>0135</t>
  </si>
  <si>
    <t>k232RG00000479</t>
  </si>
  <si>
    <t>交野市後期高齢者医療に関する条例</t>
  </si>
  <si>
    <t>第6条第4項</t>
  </si>
  <si>
    <t>146</t>
  </si>
  <si>
    <t>0146</t>
  </si>
  <si>
    <t>【共通担当部署】
　市民部 市民課
　環境部 環境衛生課
　都市まちづくり部 都市まちづくり課
　教育委員会 学校教育部 まなび舎整備課</t>
  </si>
  <si>
    <t>18-1</t>
  </si>
  <si>
    <t>0018-01</t>
  </si>
  <si>
    <t>市民部 税務室</t>
  </si>
  <si>
    <t>k232RG00000252</t>
  </si>
  <si>
    <t>医療証の交付</t>
  </si>
  <si>
    <t>交野市こどもの医療費の助成に関する条例</t>
  </si>
  <si>
    <t>第5条第2項</t>
  </si>
  <si>
    <t>91</t>
  </si>
  <si>
    <t>0091</t>
  </si>
  <si>
    <t>健やか部 子育て支援課</t>
  </si>
  <si>
    <t>k232RG00000253</t>
  </si>
  <si>
    <t>医療証の再交付</t>
  </si>
  <si>
    <t>交野市こどもの医療費の助成に関する条例施行規則</t>
  </si>
  <si>
    <t>92</t>
  </si>
  <si>
    <t>0092</t>
  </si>
  <si>
    <t>助成の決定</t>
  </si>
  <si>
    <t>第10条</t>
  </si>
  <si>
    <t>20日</t>
  </si>
  <si>
    <t>93</t>
  </si>
  <si>
    <t>0093</t>
  </si>
  <si>
    <t>k232RG00000254</t>
  </si>
  <si>
    <t>交野市両親の保護を受けられない児童の医療費の助成に関する条例</t>
  </si>
  <si>
    <t>94</t>
  </si>
  <si>
    <t>0094</t>
  </si>
  <si>
    <t>k232RG00000255</t>
  </si>
  <si>
    <t>医療証の更新及び再交付</t>
  </si>
  <si>
    <t>交野市両親の保護を受けられない児童の医療費の助成に関する条例施行規則</t>
  </si>
  <si>
    <t>第4条第1項及び第2項</t>
  </si>
  <si>
    <t>95</t>
  </si>
  <si>
    <t>0095</t>
  </si>
  <si>
    <t>k232RG00000256</t>
  </si>
  <si>
    <t>交野市ひとり親家庭の医療費の助成に関する条例</t>
  </si>
  <si>
    <t>第4条第2項</t>
  </si>
  <si>
    <t>96</t>
  </si>
  <si>
    <t>0096</t>
  </si>
  <si>
    <t>k232RG00000257</t>
  </si>
  <si>
    <t>医療証の更新</t>
  </si>
  <si>
    <t>交野市ひとり親家庭の医療費の助成に関する条例施行規則</t>
  </si>
  <si>
    <t>97</t>
  </si>
  <si>
    <t>0097</t>
  </si>
  <si>
    <t>第13条第1項</t>
  </si>
  <si>
    <t>98</t>
  </si>
  <si>
    <t>0098</t>
  </si>
  <si>
    <t>k232RG00000538</t>
  </si>
  <si>
    <t>徴収金の減免</t>
  </si>
  <si>
    <t>交野市養育医療の給付に係る費用の徴収に関する規則</t>
  </si>
  <si>
    <t>第3条</t>
  </si>
  <si>
    <t>238</t>
  </si>
  <si>
    <t>0238</t>
  </si>
  <si>
    <t>k232RG00000242</t>
  </si>
  <si>
    <t>交野市助産施設及び母子生活支援施設入所等に関する規則</t>
  </si>
  <si>
    <t>第9条第1項</t>
  </si>
  <si>
    <t>82</t>
  </si>
  <si>
    <t>0082</t>
  </si>
  <si>
    <t>部変</t>
  </si>
  <si>
    <t>86</t>
  </si>
  <si>
    <t>0086</t>
  </si>
  <si>
    <t>k232RG00000596</t>
  </si>
  <si>
    <t>入園の承認</t>
  </si>
  <si>
    <t>交野市立幼保連携型認定こども園条例</t>
  </si>
  <si>
    <t>275</t>
  </si>
  <si>
    <t>0275</t>
  </si>
  <si>
    <t>健やか部 こども園課</t>
  </si>
  <si>
    <t>保育料の減免</t>
  </si>
  <si>
    <t>第8条</t>
  </si>
  <si>
    <t>279</t>
  </si>
  <si>
    <t>0279</t>
  </si>
  <si>
    <t>k232RG00000571</t>
  </si>
  <si>
    <t>利用者負担額の減免</t>
  </si>
  <si>
    <t>交野市特定教育・保育施設及び特定地域型保育事業の利用者負担等に関する条例</t>
  </si>
  <si>
    <t>第6条</t>
  </si>
  <si>
    <t>252</t>
  </si>
  <si>
    <t>0252</t>
  </si>
  <si>
    <t>k232RG00000579</t>
  </si>
  <si>
    <t>利用者負担の還付承認</t>
  </si>
  <si>
    <t>交野市施設型給付費、市立認定こども園保育料等に関する規則</t>
  </si>
  <si>
    <t>第7条ただし書</t>
  </si>
  <si>
    <t>253</t>
  </si>
  <si>
    <t>0253</t>
  </si>
  <si>
    <t>k232RG00000235</t>
  </si>
  <si>
    <t>施設の利用の許可（許可の変更を含む。）</t>
  </si>
  <si>
    <t>交野市立保健福祉総合センター条例</t>
  </si>
  <si>
    <t>第8条第1項（第13条の2において読み替える場合を含む。）</t>
  </si>
  <si>
    <t>78</t>
  </si>
  <si>
    <t>0078</t>
  </si>
  <si>
    <t>福祉部 福祉総務課</t>
  </si>
  <si>
    <t>第11条ただし書（第13条の2において読み替える場合に限る。）</t>
  </si>
  <si>
    <t>273</t>
  </si>
  <si>
    <t>0273</t>
  </si>
  <si>
    <t>使用料等の減免</t>
  </si>
  <si>
    <t>第12条第1項及び第3項（第13条の2において読み替える場合に限る。）</t>
  </si>
  <si>
    <t>274</t>
  </si>
  <si>
    <t>0274</t>
  </si>
  <si>
    <t>k232RG00000236</t>
  </si>
  <si>
    <t>行為の許可（交野市庁舎管理規則第6条の準用）</t>
  </si>
  <si>
    <t>交野市立保健福祉総合センター条例施行規則</t>
  </si>
  <si>
    <t>第11条</t>
  </si>
  <si>
    <t>80</t>
  </si>
  <si>
    <t>0080</t>
  </si>
  <si>
    <t>k232RG00000238</t>
  </si>
  <si>
    <t>利用の許可</t>
  </si>
  <si>
    <t>交野市立ボランティアセンター管理運営規則</t>
  </si>
  <si>
    <t>84</t>
  </si>
  <si>
    <t>0084</t>
  </si>
  <si>
    <t>利用変更の許可</t>
  </si>
  <si>
    <t>85</t>
  </si>
  <si>
    <t>0085</t>
  </si>
  <si>
    <t>k232RG00000560</t>
  </si>
  <si>
    <t>負担額の減免</t>
  </si>
  <si>
    <t>児童福祉法による措置費の徴収に関する規則</t>
  </si>
  <si>
    <t>246</t>
  </si>
  <si>
    <t>0246</t>
  </si>
  <si>
    <t>福祉部 障がい福祉課</t>
  </si>
  <si>
    <t>k232RG00000258</t>
  </si>
  <si>
    <t>交野市重度障がい者の医療費の助成に関する条例</t>
  </si>
  <si>
    <t>99</t>
  </si>
  <si>
    <t>0099</t>
  </si>
  <si>
    <t>k232RG00000259</t>
  </si>
  <si>
    <t>交野市重度障がい者の医療費の助成に関する条例施行規則</t>
  </si>
  <si>
    <t>第11条第1項</t>
  </si>
  <si>
    <t>100</t>
  </si>
  <si>
    <t>0100</t>
  </si>
  <si>
    <t>第12条第1項</t>
  </si>
  <si>
    <t>101</t>
  </si>
  <si>
    <t>0101</t>
  </si>
  <si>
    <t>k232RG00000543</t>
  </si>
  <si>
    <t>身体障害者福祉法による措置費の徴収に関する規則</t>
  </si>
  <si>
    <t>239</t>
  </si>
  <si>
    <t>0239</t>
  </si>
  <si>
    <t>k232RG00000544</t>
  </si>
  <si>
    <t>知的障害者福祉法による措置費の徴収に関する規則</t>
  </si>
  <si>
    <t>240</t>
  </si>
  <si>
    <t>0240</t>
  </si>
  <si>
    <t>k232RG00000471</t>
  </si>
  <si>
    <t>基準該当障がい福祉サービス事業者の登録</t>
  </si>
  <si>
    <t>交野市基準該当障がい福祉サービス事業者の登録に関する規則</t>
  </si>
  <si>
    <t>第3条第2項</t>
  </si>
  <si>
    <t>103</t>
  </si>
  <si>
    <t>0103</t>
  </si>
  <si>
    <t>登録の更新</t>
  </si>
  <si>
    <t>第5条の2</t>
  </si>
  <si>
    <t>241</t>
  </si>
  <si>
    <t>0241</t>
  </si>
  <si>
    <t>k232RG00000306</t>
  </si>
  <si>
    <t>督促手数料の免除</t>
  </si>
  <si>
    <t>交野市介護保険条例</t>
  </si>
  <si>
    <t>第10条ただし書</t>
  </si>
  <si>
    <t>138</t>
  </si>
  <si>
    <t>0138</t>
  </si>
  <si>
    <t>福祉部 高齢介護課</t>
  </si>
  <si>
    <t>第11条第1項ただし書</t>
  </si>
  <si>
    <t>140</t>
  </si>
  <si>
    <t>0140</t>
  </si>
  <si>
    <t>保険料の徴収猶予</t>
  </si>
  <si>
    <t>141</t>
  </si>
  <si>
    <t>0141</t>
  </si>
  <si>
    <t>142</t>
  </si>
  <si>
    <t>0142</t>
  </si>
  <si>
    <t>【共通担当部署】
　市民部 市民課
　市民部 税務室
　都市まちづくり部 都市まちづくり課
　教育委員会 学校教育部 まなび舎整備課</t>
  </si>
  <si>
    <t>18-3</t>
  </si>
  <si>
    <t>0018-03</t>
  </si>
  <si>
    <t>環境部 環境衛生課</t>
  </si>
  <si>
    <t>k232RG00000401</t>
  </si>
  <si>
    <t>里山団体の認定</t>
  </si>
  <si>
    <t>交野市自然環境の保全等に関する条例施行規則</t>
  </si>
  <si>
    <t>115</t>
  </si>
  <si>
    <t>0115</t>
  </si>
  <si>
    <t>k232RG00000343</t>
  </si>
  <si>
    <t>交野市立ふるさといきものふれあいセンター条例施行規則</t>
  </si>
  <si>
    <t>190</t>
  </si>
  <si>
    <t>0190</t>
  </si>
  <si>
    <t>利用変更の許可等</t>
  </si>
  <si>
    <t>191</t>
  </si>
  <si>
    <t>0191</t>
  </si>
  <si>
    <t>府例規03</t>
  </si>
  <si>
    <t>工事設計の基準適合の確認</t>
  </si>
  <si>
    <t>大阪府特設水道条例</t>
  </si>
  <si>
    <t>3006</t>
  </si>
  <si>
    <t>○</t>
  </si>
  <si>
    <t>k232RG00000390</t>
  </si>
  <si>
    <t>交野市廃棄物の減量及び適正処理に関する条例</t>
  </si>
  <si>
    <t>第16条</t>
  </si>
  <si>
    <t>117</t>
  </si>
  <si>
    <t>0117</t>
  </si>
  <si>
    <t>環境部 環境事業課</t>
  </si>
  <si>
    <t>k232RG00000395</t>
  </si>
  <si>
    <t>許可証の再交付</t>
  </si>
  <si>
    <t>交野市廃棄物の減量及び適正処理に関する規則</t>
  </si>
  <si>
    <t>第6条第2項</t>
  </si>
  <si>
    <t>118</t>
  </si>
  <si>
    <t>0118</t>
  </si>
  <si>
    <t>k232RG00000473</t>
  </si>
  <si>
    <t>指定証の再交付</t>
  </si>
  <si>
    <t>交野市一般廃棄物再生利用業の指定に関する規則</t>
  </si>
  <si>
    <t>121</t>
  </si>
  <si>
    <t>0121</t>
  </si>
  <si>
    <t>【共通担当部署】
　市民部 市民課
　市民部 税務室
　環境部 環境衛生課
　教育委員会 学校教育部 まなび舎整備課</t>
  </si>
  <si>
    <t>18-4</t>
  </si>
  <si>
    <t>0018-04</t>
  </si>
  <si>
    <t>都市まちづくり部 都市まちづくり課</t>
  </si>
  <si>
    <t>k232RG00000320</t>
  </si>
  <si>
    <t>入居者の決定</t>
  </si>
  <si>
    <t>交野市営住宅設置及び管理条例</t>
  </si>
  <si>
    <t>過去に事例がないため、未設定。</t>
  </si>
  <si>
    <t>152</t>
  </si>
  <si>
    <t>0152</t>
  </si>
  <si>
    <t>家賃の減免及び徴収猶予</t>
  </si>
  <si>
    <t>154</t>
  </si>
  <si>
    <t>0154</t>
  </si>
  <si>
    <t>社会福祉法人等への使用の許可</t>
  </si>
  <si>
    <t>第30条第1項</t>
  </si>
  <si>
    <t>155</t>
  </si>
  <si>
    <t>0155</t>
  </si>
  <si>
    <t>k232RG00000551</t>
  </si>
  <si>
    <t>景観まちづくり団体の認定（認定の変更を含む。）</t>
  </si>
  <si>
    <t>交野市景観まちづくり条例</t>
  </si>
  <si>
    <t>第15条第1項</t>
  </si>
  <si>
    <t>45日</t>
  </si>
  <si>
    <t>247</t>
  </si>
  <si>
    <t>0247</t>
  </si>
  <si>
    <t>k232RG00000325</t>
  </si>
  <si>
    <t>公益上必要な建築物の許可</t>
  </si>
  <si>
    <t>東部大阪都市計画倉治結了地区地区計画の区域内における建築物の制限に関する条例</t>
  </si>
  <si>
    <t>第10条第1項</t>
  </si>
  <si>
    <t>161</t>
  </si>
  <si>
    <t>0161</t>
  </si>
  <si>
    <t>k232RG00000326</t>
  </si>
  <si>
    <t>東部大阪都市計画私部南地区地区計画の区域内における建築物の制限に関する条例</t>
  </si>
  <si>
    <t>0162</t>
  </si>
  <si>
    <t>k232RG00000327</t>
  </si>
  <si>
    <t>東部大阪都市計画妙見東地区地区計画の区域内における建築物の制限に関する条例</t>
  </si>
  <si>
    <t>163</t>
  </si>
  <si>
    <t>0163</t>
  </si>
  <si>
    <t>k232RG00000328</t>
  </si>
  <si>
    <t>東部大阪都市計画南星台地区地区計画の区域内における建築物の制限に関する条例</t>
  </si>
  <si>
    <t>164</t>
  </si>
  <si>
    <t>0164</t>
  </si>
  <si>
    <t>k232RG00000329</t>
  </si>
  <si>
    <t>公益上必要な建築物等の許可</t>
  </si>
  <si>
    <t>東部大阪都市計画星田山手地区・星田山手第１地区地区計画の区域内における建築物の制限に関する条例</t>
  </si>
  <si>
    <t>165</t>
  </si>
  <si>
    <t>0165</t>
  </si>
  <si>
    <t>k232RG00000330</t>
  </si>
  <si>
    <t>東部大阪都市計画星田西地区地区計画の区域内における建築物の制限に関する条例</t>
  </si>
  <si>
    <t>166</t>
  </si>
  <si>
    <t>0166</t>
  </si>
  <si>
    <t>k232RG00000331</t>
  </si>
  <si>
    <t>東部大阪都市計画妙見坂地区地区計画の区域内における建築物の制限に関する条例</t>
  </si>
  <si>
    <t>167</t>
  </si>
  <si>
    <t>0167</t>
  </si>
  <si>
    <t>k232RG00000332</t>
  </si>
  <si>
    <t>東部大阪都市計画河内磐船駅南地区地区計画の区域内における建築物の制限に関する条例</t>
  </si>
  <si>
    <t>168</t>
  </si>
  <si>
    <t>0168</t>
  </si>
  <si>
    <t>k232RG00000333</t>
  </si>
  <si>
    <t>東部大阪都市計画河内磐船駅北地区地区計画の区域内における建築物の制限に関する条例</t>
  </si>
  <si>
    <t>169</t>
  </si>
  <si>
    <t>0169</t>
  </si>
  <si>
    <t>k232RG00000334</t>
  </si>
  <si>
    <t>東部大阪都市計画私市山手地区地区計画の区域内における建築物の制限に関する条例</t>
  </si>
  <si>
    <t>170</t>
  </si>
  <si>
    <t>0170</t>
  </si>
  <si>
    <t>k232RG00000406</t>
  </si>
  <si>
    <t>東部大阪都市計画倉治東田地区地区計画の区域内における建築物の制限に関する条例</t>
  </si>
  <si>
    <t>171</t>
  </si>
  <si>
    <t>0171</t>
  </si>
  <si>
    <t>k232RG00000480</t>
  </si>
  <si>
    <t>東部大阪都市計画松塚地区地区計画の区域内における建築物の制限に関する条例</t>
  </si>
  <si>
    <t>172</t>
  </si>
  <si>
    <t>0172</t>
  </si>
  <si>
    <t>k232RG00000497</t>
  </si>
  <si>
    <t>東部大阪都市計画私部南第1地区地区計画の区域内における建築物の制限に関する条例</t>
  </si>
  <si>
    <t>173</t>
  </si>
  <si>
    <t>0173</t>
  </si>
  <si>
    <t>k232RG00000592</t>
  </si>
  <si>
    <t>公益上必要な建築物等の特例許可</t>
  </si>
  <si>
    <t>東部大阪都市計画星田北・茄子作南地区地区計画の区域内における建築物の制限に関する条例</t>
  </si>
  <si>
    <t>280</t>
  </si>
  <si>
    <t>0280</t>
  </si>
  <si>
    <t>k232RG00000619</t>
  </si>
  <si>
    <t>東部大阪都市計画倉治八丁目地区地区計画の区域内における建築物の制限に関する条例</t>
  </si>
  <si>
    <t>308</t>
  </si>
  <si>
    <t>0308</t>
  </si>
  <si>
    <t>k232RG00000620</t>
  </si>
  <si>
    <t>東部大阪都市計画星田西第１地区地区計画の区域内における建築物の制限に関する条例</t>
  </si>
  <si>
    <t>309</t>
  </si>
  <si>
    <t>0309</t>
  </si>
  <si>
    <t>k232RG00000628</t>
  </si>
  <si>
    <t>東部大阪都市計画星田北二丁目地区地区計画の区域内における建築物の制限に関する条例</t>
  </si>
  <si>
    <t>310</t>
  </si>
  <si>
    <t>0310</t>
  </si>
  <si>
    <t>k232RG00000632</t>
  </si>
  <si>
    <t>東部大阪都市計画星田北地区地区計画の区域内における建築物の制限に関する条例</t>
  </si>
  <si>
    <t>296</t>
  </si>
  <si>
    <t>0296</t>
  </si>
  <si>
    <t>k232RG00000633</t>
  </si>
  <si>
    <t>東部大阪都市計画星田駅北地区地区計画の区域内における建築物の制限に関する条例</t>
  </si>
  <si>
    <t>298</t>
  </si>
  <si>
    <t>0298</t>
  </si>
  <si>
    <t>k232RG00000646</t>
  </si>
  <si>
    <t>東部大阪都市計画私部南第２地区地区計画の区域内における建築物の制限に関する条例</t>
  </si>
  <si>
    <t>300</t>
  </si>
  <si>
    <t>0300</t>
  </si>
  <si>
    <t>k232RG00000683</t>
  </si>
  <si>
    <t>東部大阪都市計画森北二丁目地区地区計画の区域内における建築物の制限に関する条例</t>
  </si>
  <si>
    <t>319</t>
  </si>
  <si>
    <t>0319</t>
  </si>
  <si>
    <t>府例規04</t>
  </si>
  <si>
    <t>許可区域内における広告物の表示等の許可</t>
  </si>
  <si>
    <t>大阪府屋外広告物条例</t>
  </si>
  <si>
    <t>第3条第1項</t>
  </si>
  <si>
    <t>3008</t>
  </si>
  <si>
    <t>広告物の表示等の特例許可</t>
  </si>
  <si>
    <t>第8条の2第1項</t>
  </si>
  <si>
    <t>3009</t>
  </si>
  <si>
    <t>同一人等の広告物の継続表示の許可</t>
  </si>
  <si>
    <t>3010</t>
  </si>
  <si>
    <t>変更の許可等</t>
  </si>
  <si>
    <t>第15条</t>
  </si>
  <si>
    <t>3011</t>
  </si>
  <si>
    <t>k232RG00000426</t>
  </si>
  <si>
    <t>使用の許可</t>
  </si>
  <si>
    <t>交野市自転車駐車場条例</t>
  </si>
  <si>
    <t>第9条第1項（第20条の2において読み替える場合を含む。）</t>
  </si>
  <si>
    <t>107</t>
  </si>
  <si>
    <t>0107</t>
  </si>
  <si>
    <t>都市まちづくり部 道路河川課</t>
  </si>
  <si>
    <t>110</t>
  </si>
  <si>
    <t>0110</t>
  </si>
  <si>
    <t>第14条第2項</t>
  </si>
  <si>
    <t>111</t>
  </si>
  <si>
    <t>0111</t>
  </si>
  <si>
    <t>k232RG00000427</t>
  </si>
  <si>
    <t>定期駐車券等の再交付</t>
  </si>
  <si>
    <t>交野市自転車駐車場条例施行規則</t>
  </si>
  <si>
    <t>113</t>
  </si>
  <si>
    <t>0113</t>
  </si>
  <si>
    <t>k232RG00000314</t>
  </si>
  <si>
    <t>継続占用の許可</t>
  </si>
  <si>
    <t>交野市道路占用規則</t>
  </si>
  <si>
    <t>10日（市のみの許可の場合。土日含まず。）　17日～20日（道路使用が必要な場合。土日含まず。）</t>
  </si>
  <si>
    <t>148</t>
  </si>
  <si>
    <t>0148</t>
  </si>
  <si>
    <t>k232RG00000315</t>
  </si>
  <si>
    <t>占用料の減免</t>
  </si>
  <si>
    <t>交野市道路占用料徴収条例</t>
  </si>
  <si>
    <t>10日（土日含まず。）</t>
  </si>
  <si>
    <t>150</t>
  </si>
  <si>
    <t>0150</t>
  </si>
  <si>
    <t>占用料の還付承認</t>
  </si>
  <si>
    <t>第5条ただし書</t>
  </si>
  <si>
    <t>151</t>
  </si>
  <si>
    <t>0151</t>
  </si>
  <si>
    <t>k232RG00000347</t>
  </si>
  <si>
    <t>流水占用料等の減免</t>
  </si>
  <si>
    <t>交野市流水占用料等徴収条例</t>
  </si>
  <si>
    <t>210</t>
  </si>
  <si>
    <t>0210</t>
  </si>
  <si>
    <t>流水占用料等の還付承認</t>
  </si>
  <si>
    <t>211</t>
  </si>
  <si>
    <t>0211</t>
  </si>
  <si>
    <t>k232RG00000407</t>
  </si>
  <si>
    <t>行為の許可（許可の変更を含む。）</t>
  </si>
  <si>
    <t>交野市法定外公共物管理条例</t>
  </si>
  <si>
    <t>212</t>
  </si>
  <si>
    <t>0212</t>
  </si>
  <si>
    <t>第9条ただし書</t>
  </si>
  <si>
    <t>215</t>
  </si>
  <si>
    <t>0215</t>
  </si>
  <si>
    <t>216</t>
  </si>
  <si>
    <t>0216</t>
  </si>
  <si>
    <t>k232RG00000344</t>
  </si>
  <si>
    <t>排水設備新設等の計画の確認（確認の変更を含む。）</t>
  </si>
  <si>
    <t>交野市下水道条例</t>
  </si>
  <si>
    <t>193</t>
  </si>
  <si>
    <t>0193</t>
  </si>
  <si>
    <t>都市まちづくり部 下水道課</t>
  </si>
  <si>
    <t>排水設備指定工事店の指定及び更新</t>
  </si>
  <si>
    <t>第6条の3</t>
  </si>
  <si>
    <t>194</t>
  </si>
  <si>
    <t>0194</t>
  </si>
  <si>
    <t>排水設備等の工事の検査</t>
  </si>
  <si>
    <t>197</t>
  </si>
  <si>
    <t>0197</t>
  </si>
  <si>
    <t>第25条</t>
  </si>
  <si>
    <t>201</t>
  </si>
  <si>
    <t>0201</t>
  </si>
  <si>
    <t>負担金の還付承認</t>
  </si>
  <si>
    <t>第27条第4項</t>
  </si>
  <si>
    <t>203</t>
  </si>
  <si>
    <t>0203</t>
  </si>
  <si>
    <t>負担金の減免</t>
  </si>
  <si>
    <t>第28条</t>
  </si>
  <si>
    <t>204</t>
  </si>
  <si>
    <t>0204</t>
  </si>
  <si>
    <t>占用の許可（許可の変更を含む。）</t>
  </si>
  <si>
    <t>第33条</t>
  </si>
  <si>
    <t>205</t>
  </si>
  <si>
    <t>0205</t>
  </si>
  <si>
    <t>k232RG00000340</t>
  </si>
  <si>
    <t>交野市都市公園条例</t>
  </si>
  <si>
    <t>第4条第1項及び第3項</t>
  </si>
  <si>
    <t>176</t>
  </si>
  <si>
    <t>0176</t>
  </si>
  <si>
    <t>都市まちづくり部 緑地公園課</t>
  </si>
  <si>
    <t>有料施設の利用許可（許可の変更を含む。）</t>
  </si>
  <si>
    <t>第12条の5第1項（第23条の2において読み替える場合を含む。）</t>
  </si>
  <si>
    <t>178</t>
  </si>
  <si>
    <t>0178</t>
  </si>
  <si>
    <t>有料施設の使用料の減免</t>
  </si>
  <si>
    <t>第12条の8第1項（第23条の2において読み替える場合に限る。）</t>
  </si>
  <si>
    <t>282</t>
  </si>
  <si>
    <t>0282</t>
  </si>
  <si>
    <t>有料施設の使用料の還付承認</t>
  </si>
  <si>
    <t>第12条の9ただし書（第23条の2において読み替える場合に限る。）</t>
  </si>
  <si>
    <t>283</t>
  </si>
  <si>
    <t>0283</t>
  </si>
  <si>
    <t>第16条ただし書</t>
  </si>
  <si>
    <t>181</t>
  </si>
  <si>
    <t>0181</t>
  </si>
  <si>
    <t>第17条</t>
  </si>
  <si>
    <t>182</t>
  </si>
  <si>
    <t>0182</t>
  </si>
  <si>
    <t>公園予定区域等に係る行為の許可（許可の変更を含む。）（第4条の準用）</t>
  </si>
  <si>
    <t>第23条</t>
  </si>
  <si>
    <t>183</t>
  </si>
  <si>
    <t>0183</t>
  </si>
  <si>
    <t>公園予定区域等に係る有料施設の利用許可（許可の変更を含む。）（第12条の5の準用）</t>
  </si>
  <si>
    <t>185</t>
  </si>
  <si>
    <t>0185</t>
  </si>
  <si>
    <t>公園予定区域等に係る使用料の還付（第16条の準用）</t>
  </si>
  <si>
    <t>188</t>
  </si>
  <si>
    <t>0188</t>
  </si>
  <si>
    <t>公園予定区域等に係る使用料の減免（第17条の準用）</t>
  </si>
  <si>
    <t>189</t>
  </si>
  <si>
    <t>0189</t>
  </si>
  <si>
    <t>【共通担当部署】
　市民部 市民課
　市民部 税務室
　環境部 環境衛生課
　都市まちづくり部 都市まちづくり課</t>
  </si>
  <si>
    <t>18-5</t>
  </si>
  <si>
    <t>0018-05</t>
  </si>
  <si>
    <t>教育委員会 学校教育部 まなび舎整備課</t>
  </si>
  <si>
    <t>k232RG00000200</t>
  </si>
  <si>
    <t>交野市立学校施設使用条例</t>
  </si>
  <si>
    <t>【共通担当部署】　
　教育委員会 生涯学習推進部 社会教育課</t>
  </si>
  <si>
    <t>20-1</t>
  </si>
  <si>
    <t>0020-01</t>
  </si>
  <si>
    <t>施設の使用の許可</t>
  </si>
  <si>
    <t>21-1</t>
  </si>
  <si>
    <t>0021-01</t>
  </si>
  <si>
    <t>【共通担当部署】　
　教育委員会 学校教育部 まなび舎整備課</t>
  </si>
  <si>
    <t>20-2</t>
  </si>
  <si>
    <t>0020-02</t>
  </si>
  <si>
    <t>教育委員会 生涯学習推進部 社会教育課</t>
  </si>
  <si>
    <t>1日～10日申請　　翌月1日～10日許可</t>
  </si>
  <si>
    <t>21-2</t>
  </si>
  <si>
    <t>0021-02</t>
  </si>
  <si>
    <t>23</t>
  </si>
  <si>
    <t>0023</t>
  </si>
  <si>
    <t>k232RG00000402</t>
  </si>
  <si>
    <t>設備の変更の許可</t>
  </si>
  <si>
    <t>交野市立学校施設使用条例施行規則</t>
  </si>
  <si>
    <t>未設定。</t>
  </si>
  <si>
    <t>24</t>
  </si>
  <si>
    <t>0024</t>
  </si>
  <si>
    <t>放送設備等の使用許可</t>
  </si>
  <si>
    <t>第7条第1項本文</t>
  </si>
  <si>
    <t>25</t>
  </si>
  <si>
    <t>0025</t>
  </si>
  <si>
    <t>k232RG00000212</t>
  </si>
  <si>
    <t>会議室等の使用許可</t>
  </si>
  <si>
    <t>交野市教育文化会館管理規則</t>
  </si>
  <si>
    <t>39</t>
  </si>
  <si>
    <t>0039</t>
  </si>
  <si>
    <t>k232RG00000220</t>
  </si>
  <si>
    <t>利用の許可（許可の変更を含む。）</t>
  </si>
  <si>
    <t>交野市立青年の家条例</t>
  </si>
  <si>
    <t>第8条第1項（第12条の2において読み替える場合を含む。）</t>
  </si>
  <si>
    <t>申請後翌月の1日に抽選（予約システム）　予約システム後　1日</t>
  </si>
  <si>
    <t>49</t>
  </si>
  <si>
    <t>0049</t>
  </si>
  <si>
    <t>第11条第1項（第12条の2において読み替える場合に限る。）</t>
  </si>
  <si>
    <t>258</t>
  </si>
  <si>
    <t>0258</t>
  </si>
  <si>
    <t>第12条ただし書（第12条の2において読み替える場合に限る。）</t>
  </si>
  <si>
    <t>259</t>
  </si>
  <si>
    <t>0259</t>
  </si>
  <si>
    <t>k232RG00000221</t>
  </si>
  <si>
    <t>施設等の変更の承認</t>
  </si>
  <si>
    <t>交野市立青年の家条例施行規則</t>
  </si>
  <si>
    <t>第8条ただし書</t>
  </si>
  <si>
    <t>変更の内容により1日～5日</t>
  </si>
  <si>
    <t>51</t>
  </si>
  <si>
    <t>0051</t>
  </si>
  <si>
    <t>k232RG00000222</t>
  </si>
  <si>
    <t>交野市立小学校及び中学校の施設の開放に関する規則</t>
  </si>
  <si>
    <t>その月の1日～10日までに翌月と翌々月の分を申請の翌月の1日に発行</t>
  </si>
  <si>
    <t>53</t>
  </si>
  <si>
    <t>0053</t>
  </si>
  <si>
    <t>k232RG00000226</t>
  </si>
  <si>
    <t>指定文化財の現状変更等の承認</t>
  </si>
  <si>
    <t>交野市文化財保護条例施行規則</t>
  </si>
  <si>
    <t>1日～5日（速やかに対応）</t>
  </si>
  <si>
    <t>64</t>
  </si>
  <si>
    <t>0064</t>
  </si>
  <si>
    <t>k232RG00000227</t>
  </si>
  <si>
    <t>交野市立いわふね自然の森スポーツ・文化センター条例</t>
  </si>
  <si>
    <t>65</t>
  </si>
  <si>
    <t>0065</t>
  </si>
  <si>
    <t>264</t>
  </si>
  <si>
    <t>0264</t>
  </si>
  <si>
    <t>265</t>
  </si>
  <si>
    <t>0265</t>
  </si>
  <si>
    <t>k232RG00000228</t>
  </si>
  <si>
    <t>交野市立いわふね自然の森スポーツ・文化センター条例施行規則</t>
  </si>
  <si>
    <t>変更の内容によるが1日～5日</t>
  </si>
  <si>
    <t>67</t>
  </si>
  <si>
    <t>0067</t>
  </si>
  <si>
    <t>k232RG00000229</t>
  </si>
  <si>
    <t>交野市星田西体育施設設置条例</t>
  </si>
  <si>
    <t>第7条第1項（第11条の2において読み替える場合を含む。）</t>
  </si>
  <si>
    <t>69</t>
  </si>
  <si>
    <t>0069</t>
  </si>
  <si>
    <t>第10条第1項（第11条の2において読み替える場合に限る。）</t>
  </si>
  <si>
    <t>267</t>
  </si>
  <si>
    <t>0267</t>
  </si>
  <si>
    <t>第11条ただし書（第11条の2において読み替える場合に限る。）</t>
  </si>
  <si>
    <t>268</t>
  </si>
  <si>
    <t>0268</t>
  </si>
  <si>
    <t>k232RG00000231</t>
  </si>
  <si>
    <t>交野市立総合体育施設条例</t>
  </si>
  <si>
    <t>第9条第1項（第13条の2において読み替える場合を含む。）</t>
  </si>
  <si>
    <t>72</t>
  </si>
  <si>
    <t>0072</t>
  </si>
  <si>
    <t>第12条第1項（第13条の2において読み替える場合に限る。）</t>
  </si>
  <si>
    <t>270</t>
  </si>
  <si>
    <t>0270</t>
  </si>
  <si>
    <t>第13条ただし書（第13条の2において読み替える場合に限る。）</t>
  </si>
  <si>
    <t>271</t>
  </si>
  <si>
    <t>0271</t>
  </si>
  <si>
    <t>k232RG00000232</t>
  </si>
  <si>
    <t>交野市立総合体育施設の管理運営に関する規則</t>
  </si>
  <si>
    <t>変更内容によるが1日～5日</t>
  </si>
  <si>
    <t>74</t>
  </si>
  <si>
    <t>0074</t>
  </si>
  <si>
    <t>k232RG00000223</t>
  </si>
  <si>
    <t>交野市立児童センター設置条例</t>
  </si>
  <si>
    <t>55</t>
  </si>
  <si>
    <t>0055</t>
  </si>
  <si>
    <t>教育委員会 生涯学習推進部 青少年育成課</t>
  </si>
  <si>
    <t>261</t>
  </si>
  <si>
    <t>0261</t>
  </si>
  <si>
    <t>262</t>
  </si>
  <si>
    <t>0262</t>
  </si>
  <si>
    <t>k232RG00000224</t>
  </si>
  <si>
    <t>交野市立児童センター設置条例施行規則</t>
  </si>
  <si>
    <t>57</t>
  </si>
  <si>
    <t>0057</t>
  </si>
  <si>
    <t>k232RG00000440</t>
  </si>
  <si>
    <t>入会の許可</t>
  </si>
  <si>
    <t>交野市放課後児童会条例</t>
  </si>
  <si>
    <t>5日（但し、1月中に実施する次年度入会申請については、標準処理期間を30日とする。）</t>
  </si>
  <si>
    <t>59</t>
  </si>
  <si>
    <t>0059</t>
  </si>
  <si>
    <t>会費の減免</t>
  </si>
  <si>
    <t>第8条第3項（第9条第3項において準用する場合を含む。）</t>
  </si>
  <si>
    <t>61</t>
  </si>
  <si>
    <t>0061</t>
  </si>
  <si>
    <t>会費の還付承認</t>
  </si>
  <si>
    <t>第8条第4項ただし書（第9条第3項において準用する場合を含む。）</t>
  </si>
  <si>
    <t>5日（会費引き落としを依頼する金融機関からの報告日数を含めて、5日間の標準処理期間とする。）</t>
  </si>
  <si>
    <t>62</t>
  </si>
  <si>
    <t>0062</t>
  </si>
  <si>
    <t>k232RG00000210</t>
  </si>
  <si>
    <t>利用券の交付</t>
  </si>
  <si>
    <t>交野市立図書館条例施行規則</t>
  </si>
  <si>
    <t>36</t>
  </si>
  <si>
    <t>0036</t>
  </si>
  <si>
    <t>図書館</t>
  </si>
  <si>
    <t>利用券の再交付</t>
  </si>
  <si>
    <t>第10条第3項</t>
  </si>
  <si>
    <t>37</t>
  </si>
  <si>
    <t>0037</t>
  </si>
  <si>
    <t>団体貸出利用券の交付</t>
  </si>
  <si>
    <t>第15条第2項</t>
  </si>
  <si>
    <t>38</t>
  </si>
  <si>
    <t>0038</t>
  </si>
  <si>
    <t>k232RG00000383</t>
  </si>
  <si>
    <t>喫煙等に係る禁止行為の解除承認</t>
  </si>
  <si>
    <t>交野市火災予防条例</t>
  </si>
  <si>
    <t>第30条第1項ただし書</t>
  </si>
  <si>
    <t>231</t>
  </si>
  <si>
    <t>0231</t>
  </si>
  <si>
    <t>更新</t>
  </si>
  <si>
    <t>消防本部 予防課</t>
  </si>
  <si>
    <t>タンクの水張り検査等</t>
  </si>
  <si>
    <t>第71条</t>
  </si>
  <si>
    <t>233</t>
  </si>
  <si>
    <t>0233</t>
  </si>
  <si>
    <t>k232RG00000498</t>
  </si>
  <si>
    <t>手数料の還付承認</t>
  </si>
  <si>
    <t>交野市消防関係手数料条例</t>
  </si>
  <si>
    <t>第4条第2項ただし書</t>
  </si>
  <si>
    <t>236</t>
  </si>
  <si>
    <t>0236</t>
  </si>
  <si>
    <t>237</t>
  </si>
  <si>
    <t>0237</t>
  </si>
  <si>
    <t>k232RG00000362</t>
  </si>
  <si>
    <t>水道料金等の減免</t>
  </si>
  <si>
    <t>交野市水道事業給水条例</t>
  </si>
  <si>
    <t>第34条</t>
  </si>
  <si>
    <t>44日</t>
  </si>
  <si>
    <t>221</t>
  </si>
  <si>
    <t>0221</t>
  </si>
  <si>
    <t>水道局 総務課</t>
  </si>
  <si>
    <t>給水装置工事の承認</t>
  </si>
  <si>
    <t>217</t>
  </si>
  <si>
    <t>0217</t>
  </si>
  <si>
    <t>水道局 工務課</t>
  </si>
  <si>
    <t>設計審査及び工事検査</t>
  </si>
  <si>
    <t>第8条第2項</t>
  </si>
  <si>
    <t>218</t>
  </si>
  <si>
    <t>0218</t>
  </si>
  <si>
    <t>給水負担金の減免</t>
  </si>
  <si>
    <t>第35条第3項</t>
  </si>
  <si>
    <t>223</t>
  </si>
  <si>
    <t>0223</t>
  </si>
  <si>
    <t>給水負担金の還付承認</t>
  </si>
  <si>
    <t>第35条第4項ただし書</t>
  </si>
  <si>
    <t>224</t>
  </si>
  <si>
    <t>0224</t>
  </si>
  <si>
    <t>分担金の還付承認</t>
  </si>
  <si>
    <t>第36条第6項ただし書</t>
  </si>
  <si>
    <t>226</t>
  </si>
  <si>
    <t>0226</t>
  </si>
  <si>
    <t>k232RG00000364</t>
  </si>
  <si>
    <t>指定工事業者証の交付及び再交付</t>
  </si>
  <si>
    <t>交野市指定給水装置工事事業者規程</t>
  </si>
  <si>
    <t>第6条第1項及び第4項</t>
  </si>
  <si>
    <t>14日</t>
  </si>
  <si>
    <t>230</t>
  </si>
  <si>
    <t>0230</t>
  </si>
  <si>
    <t>k232RG00000677</t>
  </si>
  <si>
    <t>交野市議会の個人情報の保護に関する条例</t>
  </si>
  <si>
    <t>第24条</t>
  </si>
  <si>
    <t>開示請求があった日から１５日以内（第25条第1項）</t>
  </si>
  <si>
    <t>315</t>
  </si>
  <si>
    <t>0315</t>
  </si>
  <si>
    <t>議会事務局</t>
  </si>
  <si>
    <t>訂正請求に対する決定</t>
  </si>
  <si>
    <t>訂正請求があった日から３０日以内（第35条第1項）</t>
  </si>
  <si>
    <t>316</t>
  </si>
  <si>
    <t>0316</t>
  </si>
  <si>
    <t>利用停止請求に対する決定</t>
  </si>
  <si>
    <t>第41条</t>
  </si>
  <si>
    <t>利用停止請求があった日から３０日以内（第42条第1項）</t>
  </si>
  <si>
    <t>317</t>
  </si>
  <si>
    <t>0317</t>
  </si>
  <si>
    <t>k232RG00000438</t>
  </si>
  <si>
    <t>交野市行政財産使用料条例</t>
  </si>
  <si>
    <t>15</t>
  </si>
  <si>
    <t>0015</t>
  </si>
  <si>
    <t>16</t>
  </si>
  <si>
    <t>0016</t>
  </si>
  <si>
    <t>総務部 総務課</t>
    <phoneticPr fontId="3"/>
  </si>
  <si>
    <t>総務部 地域振興課</t>
    <phoneticPr fontId="3"/>
  </si>
  <si>
    <t>企画財政部 情報マーケティング課</t>
    <phoneticPr fontId="3"/>
  </si>
  <si>
    <t>市民部 市民課</t>
    <phoneticPr fontId="3"/>
  </si>
  <si>
    <t>市民部 医療保険課</t>
    <phoneticPr fontId="3"/>
  </si>
  <si>
    <t>市民部 税務室</t>
    <phoneticPr fontId="3"/>
  </si>
  <si>
    <t>健やか部 子育て支援課</t>
    <phoneticPr fontId="3"/>
  </si>
  <si>
    <t>健やか部 こども家庭室</t>
    <phoneticPr fontId="3"/>
  </si>
  <si>
    <t>健やか部 こども園課</t>
    <phoneticPr fontId="3"/>
  </si>
  <si>
    <t>福祉部 福祉総務課</t>
    <phoneticPr fontId="3"/>
  </si>
  <si>
    <t>福祉部 障がい福祉課</t>
    <phoneticPr fontId="3"/>
  </si>
  <si>
    <t>福祉部 高齢介護課</t>
    <phoneticPr fontId="3"/>
  </si>
  <si>
    <t>環境部 環境衛生課</t>
    <phoneticPr fontId="3"/>
  </si>
  <si>
    <t>環境部 環境事業課</t>
    <phoneticPr fontId="3"/>
  </si>
  <si>
    <t>都市まちづくり部 都市まちづくり課</t>
    <phoneticPr fontId="3"/>
  </si>
  <si>
    <t>都市まちづくり部 道路河川課</t>
    <phoneticPr fontId="3"/>
  </si>
  <si>
    <t>都市まちづくり部 下水道課</t>
    <phoneticPr fontId="3"/>
  </si>
  <si>
    <t>都市まちづくり部 緑地公園課</t>
    <phoneticPr fontId="3"/>
  </si>
  <si>
    <t>教育委員会 学校教育部 まなび舎整備課</t>
    <phoneticPr fontId="3"/>
  </si>
  <si>
    <t>教育委員会 生涯学習推進部 社会教育課</t>
    <phoneticPr fontId="3"/>
  </si>
  <si>
    <t>教育委員会 生涯学習推進部 青少年育成課</t>
    <phoneticPr fontId="3"/>
  </si>
  <si>
    <t>図書館</t>
    <phoneticPr fontId="3"/>
  </si>
  <si>
    <t>消防本部 予防課</t>
    <phoneticPr fontId="3"/>
  </si>
  <si>
    <t>水道局 総務課</t>
    <phoneticPr fontId="3"/>
  </si>
  <si>
    <t>水道局 工務課</t>
    <phoneticPr fontId="3"/>
  </si>
  <si>
    <t>議会事務局</t>
    <phoneticPr fontId="3"/>
  </si>
  <si>
    <t>複数課</t>
    <phoneticPr fontId="3"/>
  </si>
  <si>
    <t>違反行為に対する措置命令等</t>
  </si>
  <si>
    <t>手数料の徴収</t>
  </si>
  <si>
    <t>第9条第1項及び第3項</t>
  </si>
  <si>
    <t>254</t>
  </si>
  <si>
    <t>0254</t>
  </si>
  <si>
    <t>指定の取消し</t>
  </si>
  <si>
    <t>304</t>
  </si>
  <si>
    <t>0304</t>
  </si>
  <si>
    <t>交付決定の取消し等</t>
  </si>
  <si>
    <t>307</t>
  </si>
  <si>
    <t>0307</t>
  </si>
  <si>
    <t>k232RG00000445</t>
  </si>
  <si>
    <t>指定の取消し等</t>
  </si>
  <si>
    <t>交野市公の施設に係る指定管理者の指定手続等に関する条例</t>
  </si>
  <si>
    <t>9</t>
  </si>
  <si>
    <t>0009</t>
  </si>
  <si>
    <t>企画財政部 財務課</t>
  </si>
  <si>
    <t>利用者登録の抹消</t>
  </si>
  <si>
    <t>12</t>
  </si>
  <si>
    <t>0012</t>
  </si>
  <si>
    <t>サービスの利用停止</t>
  </si>
  <si>
    <t>13</t>
  </si>
  <si>
    <t>0013</t>
  </si>
  <si>
    <t>17-2</t>
  </si>
  <si>
    <t>0017-02</t>
  </si>
  <si>
    <t>使用料の徴収</t>
  </si>
  <si>
    <t>第6条第1項本文</t>
  </si>
  <si>
    <t>123</t>
  </si>
  <si>
    <t>0123</t>
  </si>
  <si>
    <t>k232RG00000302</t>
  </si>
  <si>
    <t>減免の取消し等</t>
  </si>
  <si>
    <t>交野市葬儀条例施行規則</t>
  </si>
  <si>
    <t>127</t>
  </si>
  <si>
    <t>0127</t>
  </si>
  <si>
    <t>被保険者以外の者に係る保健事業の利用料</t>
  </si>
  <si>
    <t>130</t>
  </si>
  <si>
    <t>0130</t>
  </si>
  <si>
    <t>督促手数料の徴収</t>
  </si>
  <si>
    <t>第25条第3項</t>
  </si>
  <si>
    <t>131</t>
  </si>
  <si>
    <t>0131</t>
  </si>
  <si>
    <t>延滞金の徴収</t>
  </si>
  <si>
    <t>第26条第1項</t>
  </si>
  <si>
    <t>132</t>
  </si>
  <si>
    <t>0132</t>
  </si>
  <si>
    <t>過料</t>
  </si>
  <si>
    <t>第29条から第31条まで</t>
  </si>
  <si>
    <t>136</t>
  </si>
  <si>
    <t>0136</t>
  </si>
  <si>
    <t>144</t>
  </si>
  <si>
    <t>0144</t>
  </si>
  <si>
    <t>145</t>
  </si>
  <si>
    <t>0145</t>
  </si>
  <si>
    <t>第8条及び第9条</t>
  </si>
  <si>
    <t>147</t>
  </si>
  <si>
    <t>0147</t>
  </si>
  <si>
    <t>17-1</t>
  </si>
  <si>
    <t>0017-01</t>
  </si>
  <si>
    <t>k232RG00000470</t>
  </si>
  <si>
    <t>退去命令等</t>
  </si>
  <si>
    <t>交野市立地域子育て支援センター設置条例</t>
  </si>
  <si>
    <t>90</t>
  </si>
  <si>
    <t>0090</t>
  </si>
  <si>
    <t>利用者負担額の徴収</t>
  </si>
  <si>
    <t>第7条の2</t>
  </si>
  <si>
    <t>77</t>
  </si>
  <si>
    <t>0077</t>
  </si>
  <si>
    <t>健やか部 児童発達支援センター</t>
  </si>
  <si>
    <t>保育料の徴収</t>
  </si>
  <si>
    <t>276</t>
  </si>
  <si>
    <t>0276</t>
  </si>
  <si>
    <t>退園命令</t>
  </si>
  <si>
    <t>277</t>
  </si>
  <si>
    <t>0277</t>
  </si>
  <si>
    <t>延長保育料の徴収</t>
  </si>
  <si>
    <t>第7条第3項</t>
  </si>
  <si>
    <t>278</t>
  </si>
  <si>
    <t>0278</t>
  </si>
  <si>
    <t>251</t>
  </si>
  <si>
    <t>0251</t>
  </si>
  <si>
    <t>診療料等の徴収</t>
  </si>
  <si>
    <t>第7条第1項から第3項まで
交野市立保健福祉総合センター条例施行規則　第5条及び第6条</t>
  </si>
  <si>
    <t>76</t>
  </si>
  <si>
    <t>0076</t>
  </si>
  <si>
    <t>健やか部 健康増進課</t>
  </si>
  <si>
    <t>79</t>
  </si>
  <si>
    <t>0079</t>
  </si>
  <si>
    <t>第10条第1項（第13条の2において読み替える場合に限る。）</t>
  </si>
  <si>
    <t>272</t>
  </si>
  <si>
    <t>0272</t>
  </si>
  <si>
    <t>違反行為に対する措置（交野市庁舎管理規則第9条の準用）</t>
  </si>
  <si>
    <t>81</t>
  </si>
  <si>
    <t>0081</t>
  </si>
  <si>
    <t>登録の取消し</t>
  </si>
  <si>
    <t>242</t>
  </si>
  <si>
    <t>0242</t>
  </si>
  <si>
    <t>第10条本文</t>
  </si>
  <si>
    <t>137</t>
  </si>
  <si>
    <t>0137</t>
  </si>
  <si>
    <t>第11条第1項本文</t>
  </si>
  <si>
    <t>139</t>
  </si>
  <si>
    <t>0139</t>
  </si>
  <si>
    <t>第15条から第18条まで</t>
  </si>
  <si>
    <t>143</t>
  </si>
  <si>
    <t>0143</t>
  </si>
  <si>
    <t>17-3</t>
  </si>
  <si>
    <t>0017-03</t>
  </si>
  <si>
    <t>利用許可の取消し等</t>
  </si>
  <si>
    <t>192</t>
  </si>
  <si>
    <t>0192</t>
  </si>
  <si>
    <t>府例規01</t>
  </si>
  <si>
    <t>騒音等の防止の方法を改善し、又は騒音等を発生する施設の使用の方法若しくは配置の変更命令</t>
  </si>
  <si>
    <t>大阪府生活環境の保全等に関する条例</t>
  </si>
  <si>
    <t>第86条第2項</t>
  </si>
  <si>
    <t>3002</t>
  </si>
  <si>
    <t>騒音等の防止の方法又は届出施設の使用の方法若しくは配置に関する計画変更命令</t>
  </si>
  <si>
    <t>第90条第2項</t>
  </si>
  <si>
    <t>3003</t>
  </si>
  <si>
    <t>騒音等の防止の方法を改善し、又は特定建設作業の作業時間の変更命令</t>
  </si>
  <si>
    <t>第94条第2項</t>
  </si>
  <si>
    <t>3004</t>
  </si>
  <si>
    <t>違反行為の停止その他必要な措置命令(第96条第2項及び第98条の規定に違反した者に係るものを除く。)</t>
  </si>
  <si>
    <t>第99条</t>
  </si>
  <si>
    <t>3005</t>
  </si>
  <si>
    <t>給水の停止命令</t>
  </si>
  <si>
    <t>第13条</t>
  </si>
  <si>
    <t>3007</t>
  </si>
  <si>
    <t>収集、運搬の禁止</t>
  </si>
  <si>
    <t>第11条の2第2項</t>
  </si>
  <si>
    <t>322</t>
  </si>
  <si>
    <t>0322</t>
  </si>
  <si>
    <t>追加</t>
  </si>
  <si>
    <t>一般廃棄物処理手数料の徴収</t>
  </si>
  <si>
    <t>116</t>
  </si>
  <si>
    <t>0116</t>
  </si>
  <si>
    <t>許可の取消し等</t>
  </si>
  <si>
    <t>119</t>
  </si>
  <si>
    <t>0119</t>
  </si>
  <si>
    <t>17-4</t>
  </si>
  <si>
    <t>0017-04</t>
  </si>
  <si>
    <t>家賃の徴収</t>
  </si>
  <si>
    <t>153</t>
  </si>
  <si>
    <t>0153</t>
  </si>
  <si>
    <t>社会福祉法人等に係る使用料の徴収</t>
  </si>
  <si>
    <t>第31条第1項</t>
  </si>
  <si>
    <t>156</t>
  </si>
  <si>
    <t>0156</t>
  </si>
  <si>
    <t>社会福祉法人等に係る使用許可の取消し</t>
  </si>
  <si>
    <t>157</t>
  </si>
  <si>
    <t>0157</t>
  </si>
  <si>
    <t>第38条</t>
  </si>
  <si>
    <t>158</t>
  </si>
  <si>
    <t>0158</t>
  </si>
  <si>
    <t>まちづくり団体認定の取消し</t>
  </si>
  <si>
    <t>第22条第1項及び第2項</t>
  </si>
  <si>
    <t>248</t>
  </si>
  <si>
    <t>0248</t>
  </si>
  <si>
    <t>違反建築物の措置命令</t>
  </si>
  <si>
    <t>175</t>
  </si>
  <si>
    <t>0175</t>
  </si>
  <si>
    <t>違反建築物に対する措置命令</t>
  </si>
  <si>
    <t>311</t>
  </si>
  <si>
    <t>0311</t>
  </si>
  <si>
    <t>312</t>
  </si>
  <si>
    <t>0312</t>
  </si>
  <si>
    <t>313</t>
  </si>
  <si>
    <t>0313</t>
  </si>
  <si>
    <t>297</t>
  </si>
  <si>
    <t>0297</t>
  </si>
  <si>
    <t>299</t>
  </si>
  <si>
    <t>0299</t>
  </si>
  <si>
    <t>301</t>
  </si>
  <si>
    <t>0301</t>
  </si>
  <si>
    <t>320</t>
  </si>
  <si>
    <t>0320</t>
  </si>
  <si>
    <t>許可の取消し、除却命令等</t>
  </si>
  <si>
    <t>第18条</t>
  </si>
  <si>
    <t>3012</t>
  </si>
  <si>
    <t>改修、移転、除却その他必要な措置命令</t>
  </si>
  <si>
    <t>第19条</t>
  </si>
  <si>
    <t>3013</t>
  </si>
  <si>
    <t>使用許可の取消し等</t>
  </si>
  <si>
    <t>第12条（第20条の2において読み替える場合を含む。）</t>
  </si>
  <si>
    <t>108</t>
  </si>
  <si>
    <t>0108</t>
  </si>
  <si>
    <t>109</t>
  </si>
  <si>
    <t>0109</t>
  </si>
  <si>
    <t>放置自転車等に係る使用料の徴収</t>
  </si>
  <si>
    <t>第19条第2項</t>
  </si>
  <si>
    <t>112</t>
  </si>
  <si>
    <t>0112</t>
  </si>
  <si>
    <t>k232RG00000289</t>
  </si>
  <si>
    <t>措置命令</t>
  </si>
  <si>
    <t>交野市自転車等の放置防止に関する条例</t>
  </si>
  <si>
    <t>114</t>
  </si>
  <si>
    <t>0114</t>
  </si>
  <si>
    <t>占用料の徴収</t>
  </si>
  <si>
    <t>149</t>
  </si>
  <si>
    <t>0149</t>
  </si>
  <si>
    <t>213</t>
  </si>
  <si>
    <t>0213</t>
  </si>
  <si>
    <t>214</t>
  </si>
  <si>
    <t>0214</t>
  </si>
  <si>
    <t>第6条の2の2</t>
  </si>
  <si>
    <t>321</t>
  </si>
  <si>
    <t>0321</t>
  </si>
  <si>
    <t>指定の取消し又は一時停止</t>
  </si>
  <si>
    <t>第6条の10第1項</t>
  </si>
  <si>
    <t>196</t>
  </si>
  <si>
    <t>0196</t>
  </si>
  <si>
    <t>改善命令等</t>
  </si>
  <si>
    <t>198</t>
  </si>
  <si>
    <t>0198</t>
  </si>
  <si>
    <t>第20条</t>
  </si>
  <si>
    <t>199</t>
  </si>
  <si>
    <t>0199</t>
  </si>
  <si>
    <t>負担金の徴収</t>
  </si>
  <si>
    <t>202</t>
  </si>
  <si>
    <t>0202</t>
  </si>
  <si>
    <t>第35条</t>
  </si>
  <si>
    <t>206</t>
  </si>
  <si>
    <t>0206</t>
  </si>
  <si>
    <t>第37条から第39条まで</t>
  </si>
  <si>
    <t>207</t>
  </si>
  <si>
    <t>0207</t>
  </si>
  <si>
    <t>監督処分</t>
  </si>
  <si>
    <t>177</t>
  </si>
  <si>
    <t>0177</t>
  </si>
  <si>
    <t>第12条の6第1項（第23条の2において読み替える場合を含む。）</t>
  </si>
  <si>
    <t>179</t>
  </si>
  <si>
    <t>0179</t>
  </si>
  <si>
    <t>有料施設の使用料の徴収</t>
  </si>
  <si>
    <t>第12条の7第1項（第23条の2において読み替える場合に限る。）</t>
  </si>
  <si>
    <t>281</t>
  </si>
  <si>
    <t>0281</t>
  </si>
  <si>
    <t>第14条</t>
  </si>
  <si>
    <t>180</t>
  </si>
  <si>
    <t>0180</t>
  </si>
  <si>
    <t>公園予定区域等に係る監督処分（第11条の準用）</t>
  </si>
  <si>
    <t>184</t>
  </si>
  <si>
    <t>0184</t>
  </si>
  <si>
    <t>公園予定区域等に係る退去命令等（第12条の6の準用）</t>
  </si>
  <si>
    <t>186</t>
  </si>
  <si>
    <t>0186</t>
  </si>
  <si>
    <t>公園予定区域等に係る使用料の徴収（第14条の準用）</t>
  </si>
  <si>
    <t>187</t>
  </si>
  <si>
    <t>0187</t>
  </si>
  <si>
    <t>17-5</t>
  </si>
  <si>
    <t>0017-05</t>
  </si>
  <si>
    <t>第2条第1項</t>
  </si>
  <si>
    <t>19-1</t>
  </si>
  <si>
    <t>0019-01</t>
  </si>
  <si>
    <t>22-1</t>
  </si>
  <si>
    <t>0022-01</t>
  </si>
  <si>
    <t>14</t>
  </si>
  <si>
    <t>0014</t>
  </si>
  <si>
    <t>19-2</t>
  </si>
  <si>
    <t>0019-02</t>
  </si>
  <si>
    <t>22-2</t>
  </si>
  <si>
    <t>0022-02</t>
  </si>
  <si>
    <t>会議室等の使用許可の取消し等</t>
  </si>
  <si>
    <t>40</t>
  </si>
  <si>
    <t>0040</t>
  </si>
  <si>
    <t>41</t>
  </si>
  <si>
    <t>0041</t>
  </si>
  <si>
    <t>第9条第1項（第12条の2において読み替える場合を含む。）</t>
  </si>
  <si>
    <t>50</t>
  </si>
  <si>
    <t>0050</t>
  </si>
  <si>
    <t>第10条（第12条の2において読み替える場合に限る。）</t>
  </si>
  <si>
    <t>257</t>
  </si>
  <si>
    <t>0257</t>
  </si>
  <si>
    <t>退場命令等</t>
  </si>
  <si>
    <t>52</t>
  </si>
  <si>
    <t>0052</t>
  </si>
  <si>
    <t>54</t>
  </si>
  <si>
    <t>0054</t>
  </si>
  <si>
    <t>66</t>
  </si>
  <si>
    <t>0066</t>
  </si>
  <si>
    <t>第10条第1項（第12条の2において読み替える場合に限る。）</t>
  </si>
  <si>
    <t>263</t>
  </si>
  <si>
    <t>0263</t>
  </si>
  <si>
    <t>68</t>
  </si>
  <si>
    <t>0068</t>
  </si>
  <si>
    <t>第8条第1項（第11条の2において読み替える場合を含む。）</t>
  </si>
  <si>
    <t>70</t>
  </si>
  <si>
    <t>0070</t>
  </si>
  <si>
    <t>第9条第1項（第11条の2において読み替える場合に限る。）</t>
  </si>
  <si>
    <t>266</t>
  </si>
  <si>
    <t>0266</t>
  </si>
  <si>
    <t>k232RG00000230</t>
  </si>
  <si>
    <t>交野市星田西体育施設設置条例施行規則</t>
  </si>
  <si>
    <t>71</t>
  </si>
  <si>
    <t>0071</t>
  </si>
  <si>
    <t>第10条第1項（第13条の2において読み替える場合を含む。）</t>
  </si>
  <si>
    <t>73</t>
  </si>
  <si>
    <t>0073</t>
  </si>
  <si>
    <t>第11条第1項（第13条の2において読み替える場合に限る。）</t>
  </si>
  <si>
    <t>269</t>
  </si>
  <si>
    <t>0269</t>
  </si>
  <si>
    <t>75</t>
  </si>
  <si>
    <t>0075</t>
  </si>
  <si>
    <t>56</t>
  </si>
  <si>
    <t>0056</t>
  </si>
  <si>
    <t>260</t>
  </si>
  <si>
    <t>0260</t>
  </si>
  <si>
    <t>58</t>
  </si>
  <si>
    <t>0058</t>
  </si>
  <si>
    <t>会費の徴収</t>
  </si>
  <si>
    <t>60</t>
  </si>
  <si>
    <t>0060</t>
  </si>
  <si>
    <t>延長使用料の徴収</t>
  </si>
  <si>
    <t>314</t>
  </si>
  <si>
    <t>0314</t>
  </si>
  <si>
    <t>k232RG00000621</t>
  </si>
  <si>
    <t>入会許可の取消し</t>
  </si>
  <si>
    <t>交野市放課後児童会条例施行規則</t>
  </si>
  <si>
    <t>295</t>
  </si>
  <si>
    <t>0295</t>
  </si>
  <si>
    <t>退館命令等</t>
  </si>
  <si>
    <t>35</t>
  </si>
  <si>
    <t>0035</t>
  </si>
  <si>
    <t>指定催しの指定</t>
  </si>
  <si>
    <t>第62条の2第1項</t>
  </si>
  <si>
    <t>284</t>
  </si>
  <si>
    <t>0284</t>
  </si>
  <si>
    <t>235</t>
  </si>
  <si>
    <t>0235</t>
  </si>
  <si>
    <t>水道料金及びメータ使用料の徴収</t>
  </si>
  <si>
    <t>第25条第1項</t>
  </si>
  <si>
    <t>219</t>
  </si>
  <si>
    <t>0219</t>
  </si>
  <si>
    <t>第32条第1項</t>
  </si>
  <si>
    <t>220</t>
  </si>
  <si>
    <t>0220</t>
  </si>
  <si>
    <t>給水負担金の徴収</t>
  </si>
  <si>
    <t>第35条第1項</t>
  </si>
  <si>
    <t>222</t>
  </si>
  <si>
    <t>0222</t>
  </si>
  <si>
    <t>分担金の徴収</t>
  </si>
  <si>
    <t>第36条第1項</t>
  </si>
  <si>
    <t>225</t>
  </si>
  <si>
    <t>0225</t>
  </si>
  <si>
    <t>工事負担金の徴収</t>
  </si>
  <si>
    <t>第37条第1項</t>
  </si>
  <si>
    <t>227</t>
  </si>
  <si>
    <t>0227</t>
  </si>
  <si>
    <t>第44条及び第45条</t>
  </si>
  <si>
    <t>229</t>
  </si>
  <si>
    <t>0229</t>
  </si>
  <si>
    <t>第56条</t>
  </si>
  <si>
    <t>318</t>
  </si>
  <si>
    <t>0318</t>
  </si>
  <si>
    <t>別紙</t>
    <rPh sb="0" eb="2">
      <t>ベッシ</t>
    </rPh>
    <phoneticPr fontId="3"/>
  </si>
  <si>
    <t>別紙リンク</t>
    <rPh sb="0" eb="2">
      <t>ベッシ</t>
    </rPh>
    <phoneticPr fontId="3"/>
  </si>
  <si>
    <t>.../../別紙/reiki_0263（別紙）.docx</t>
    <phoneticPr fontId="3"/>
  </si>
  <si>
    <t>.../../別紙/reiki_0269（別紙）.docx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</si>
</sst>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9"/>
      <name val="HGP創英角ｺﾞｼｯｸUB"/>
      <family val="3"/>
      <charset val="128"/>
    </font>
    <font>
      <sz val="9"/>
      <color indexed="9"/>
      <name val="ＭＳ ゴシック"/>
      <family val="3"/>
      <charset val="128"/>
    </font>
    <font>
      <sz val="9"/>
      <color indexed="17"/>
      <name val="ＭＳ ゴシック"/>
      <family val="3"/>
      <charset val="128"/>
    </font>
    <font>
      <b/>
      <u/>
      <sz val="11"/>
      <color indexed="9"/>
      <name val="ＭＳ Ｐゴシック"/>
      <family val="3"/>
      <charset val="128"/>
    </font>
    <font>
      <b/>
      <u/>
      <sz val="11"/>
      <color indexed="22"/>
      <name val="ＭＳ Ｐゴシック"/>
      <family val="3"/>
      <charset val="128"/>
    </font>
    <font>
      <sz val="9"/>
      <color indexed="41"/>
      <name val="ＭＳ Ｐゴシック"/>
      <family val="3"/>
      <charset val="128"/>
    </font>
    <font>
      <b/>
      <sz val="11"/>
      <color indexed="1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17"/>
        <bgColor indexed="64"/>
      </patternFill>
    </fill>
    <fill>
      <patternFill patternType="solid">
        <fgColor indexed="41"/>
        <bgColor indexed="64"/>
      </patternFill>
    </fill>
    <fill>
      <patternFill patternType="solid">
        <fgColor indexed="41"/>
        <bgColor indexed="8"/>
      </patternFill>
    </fill>
    <fill>
      <patternFill patternType="solid">
        <fgColor indexed="43"/>
        <bgColor indexed="64"/>
      </patternFill>
    </fill>
    <fill>
      <patternFill patternType="solid">
        <fgColor indexed="18"/>
        <bgColor indexed="64"/>
      </patternFill>
    </fill>
    <fill>
      <patternFill patternType="solid">
        <fgColor rgb="FF00B0F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xf numFmtId="0" fontId="5" fillId="0" borderId="0"/>
    <xf numFmtId="0" fontId="5" fillId="0" borderId="0"/>
    <xf numFmtId="0" fontId="10" fillId="0" borderId="0" applyNumberFormat="0" applyFill="0" applyBorder="0" applyAlignment="0" applyProtection="0">
      <alignment vertical="top"/>
      <protection locked="0"/>
    </xf>
    <xf numFmtId="0" fontId="28" fillId="4" borderId="0" applyNumberFormat="0" applyBorder="0" applyAlignment="0" applyProtection="0">
      <alignment vertical="center"/>
    </xf>
  </cellStyleXfs>
  <cellXfs count="44">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4" fillId="0" borderId="10" xfId="44" applyFont="1" applyFill="1" applyBorder="1" applyAlignment="1">
      <alignment horizontal="left" vertical="center" wrapText="1"/>
    </xf>
    <xf numFmtId="0" fontId="4" fillId="0" borderId="10" xfId="44"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vertical="center" wrapText="1"/>
    </xf>
    <xf numFmtId="0" fontId="4" fillId="0" borderId="10" xfId="42"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13" xfId="44" applyFont="1" applyFill="1" applyBorder="1" applyAlignment="1">
      <alignment horizontal="center" vertical="center" wrapText="1"/>
    </xf>
    <xf numFmtId="0" fontId="2" fillId="24" borderId="14"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7" fillId="24" borderId="0" xfId="0" applyFont="1" applyFill="1" applyBorder="1" applyAlignment="1">
      <alignment horizontal="center" vertical="center" wrapText="1"/>
    </xf>
    <xf numFmtId="0" fontId="7" fillId="24" borderId="16" xfId="0" applyFont="1" applyFill="1" applyBorder="1" applyAlignment="1">
      <alignment horizontal="left" vertical="center" wrapText="1"/>
    </xf>
    <xf numFmtId="0" fontId="7" fillId="24" borderId="17" xfId="0" applyFont="1" applyFill="1" applyBorder="1" applyAlignment="1">
      <alignment horizontal="center" vertical="center" wrapText="1"/>
    </xf>
    <xf numFmtId="0" fontId="9" fillId="25" borderId="13" xfId="45" applyFont="1" applyFill="1" applyBorder="1" applyAlignment="1" applyProtection="1">
      <alignment horizontal="center" vertical="center" wrapText="1"/>
    </xf>
    <xf numFmtId="0" fontId="8" fillId="26" borderId="18" xfId="0" applyFont="1" applyFill="1" applyBorder="1" applyAlignment="1">
      <alignment vertical="center" wrapText="1"/>
    </xf>
    <xf numFmtId="0" fontId="8" fillId="26" borderId="18" xfId="0" applyFont="1" applyFill="1" applyBorder="1" applyAlignment="1">
      <alignment horizontal="center" vertical="center" wrapText="1"/>
    </xf>
    <xf numFmtId="0" fontId="11" fillId="27" borderId="18" xfId="43" applyFont="1" applyFill="1" applyBorder="1" applyAlignment="1">
      <alignment horizontal="left" vertical="center" wrapText="1"/>
    </xf>
    <xf numFmtId="0" fontId="12" fillId="26" borderId="19" xfId="28" applyFont="1" applyFill="1" applyBorder="1" applyAlignment="1" applyProtection="1">
      <alignment horizontal="left" vertical="center"/>
    </xf>
    <xf numFmtId="0" fontId="2" fillId="28" borderId="14" xfId="0" applyFont="1" applyFill="1" applyBorder="1" applyAlignment="1">
      <alignment horizontal="center" vertical="center" wrapText="1"/>
    </xf>
    <xf numFmtId="0" fontId="2" fillId="28" borderId="11" xfId="0" applyFont="1" applyFill="1" applyBorder="1" applyAlignment="1">
      <alignment horizontal="center" vertical="center" wrapText="1"/>
    </xf>
    <xf numFmtId="0" fontId="7" fillId="28" borderId="15"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28" borderId="0" xfId="0" applyFont="1" applyFill="1" applyBorder="1" applyAlignment="1">
      <alignment horizontal="center" vertical="center" wrapText="1"/>
    </xf>
    <xf numFmtId="0" fontId="7" fillId="28" borderId="16" xfId="0" applyFont="1" applyFill="1" applyBorder="1" applyAlignment="1">
      <alignment horizontal="left" vertical="center" wrapText="1"/>
    </xf>
    <xf numFmtId="0" fontId="7" fillId="28" borderId="17" xfId="0" applyFont="1" applyFill="1" applyBorder="1" applyAlignment="1">
      <alignment horizontal="center" vertical="center" wrapText="1"/>
    </xf>
    <xf numFmtId="0" fontId="7" fillId="25" borderId="20" xfId="0" applyFont="1" applyFill="1" applyBorder="1" applyAlignment="1">
      <alignment horizontal="center" vertical="center" wrapText="1"/>
    </xf>
    <xf numFmtId="0" fontId="7" fillId="25" borderId="21" xfId="0" applyFont="1" applyFill="1" applyBorder="1" applyAlignment="1">
      <alignment horizontal="center" vertical="center" wrapText="1"/>
    </xf>
    <xf numFmtId="0" fontId="7" fillId="29" borderId="20" xfId="0" applyFont="1" applyFill="1" applyBorder="1" applyAlignment="1">
      <alignment horizontal="center" vertical="center" wrapText="1"/>
    </xf>
    <xf numFmtId="49" fontId="7" fillId="25" borderId="20" xfId="0" applyNumberFormat="1" applyFont="1" applyFill="1" applyBorder="1" applyAlignment="1">
      <alignment horizontal="center" vertical="center" wrapText="1"/>
    </xf>
    <xf numFmtId="49" fontId="7" fillId="28" borderId="16" xfId="0" applyNumberFormat="1" applyFont="1" applyFill="1" applyBorder="1" applyAlignment="1">
      <alignment horizontal="center" vertical="center" wrapText="1"/>
    </xf>
    <xf numFmtId="49" fontId="8" fillId="26" borderId="18" xfId="0" applyNumberFormat="1" applyFont="1" applyFill="1" applyBorder="1" applyAlignment="1">
      <alignment horizontal="center" vertical="center" wrapText="1"/>
    </xf>
    <xf numFmtId="49" fontId="4" fillId="0" borderId="10" xfId="44" applyNumberFormat="1" applyFont="1" applyFill="1" applyBorder="1" applyAlignment="1">
      <alignment horizontal="center" vertical="center" wrapText="1"/>
    </xf>
    <xf numFmtId="49" fontId="2" fillId="0" borderId="0" xfId="0" applyNumberFormat="1" applyFont="1" applyAlignment="1">
      <alignment vertical="center" wrapText="1"/>
    </xf>
    <xf numFmtId="49" fontId="7" fillId="24" borderId="16" xfId="0" applyNumberFormat="1" applyFont="1" applyFill="1" applyBorder="1" applyAlignment="1">
      <alignment horizontal="center" vertical="center" wrapText="1"/>
    </xf>
    <xf numFmtId="0" fontId="7" fillId="30" borderId="20" xfId="0" applyFont="1" applyFill="1" applyBorder="1" applyAlignment="1">
      <alignment horizontal="center" vertical="center" wrapText="1"/>
    </xf>
    <xf numFmtId="0" fontId="9" fillId="30" borderId="13" xfId="28" applyFill="1" applyBorder="1" applyAlignment="1" applyProtection="1">
      <alignment horizontal="center" vertical="center" wrapText="1"/>
    </xf>
    <xf numFmtId="0" fontId="4" fillId="0" borderId="10" xfId="42" applyFont="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条例適用　不利益" xfId="42" xr:uid="{00000000-0005-0000-0000-00002A000000}"/>
    <cellStyle name="標準_条例適用・申請" xfId="43" xr:uid="{00000000-0005-0000-0000-00002B000000}"/>
    <cellStyle name="標準_不利益処分" xfId="44" xr:uid="{00000000-0005-0000-0000-00002C000000}"/>
    <cellStyle name="表示済みのハイパーリンク" xfId="45" builtinId="9"/>
    <cellStyle name="良い" xfId="46" builtinId="26" customBuiltin="1"/>
  </cellStyles>
  <dxfs count="0"/>
  <tableStyles count="0" defaultTableStyle="TableStyleMedium9"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sheetPr>
  <dimension ref="A1:O203"/>
  <sheetViews>
    <sheetView tabSelected="1" zoomScaleSheetLayoutView="100" workbookViewId="0">
      <pane xSplit="3" ySplit="2" topLeftCell="D3" activePane="bottomRight" state="frozen"/>
      <selection activeCell="C1" sqref="C1"/>
      <selection pane="topRight" activeCell="D1" sqref="D1"/>
      <selection pane="bottomLeft" activeCell="C3" sqref="C3"/>
      <selection pane="bottomRight" activeCell="C4" sqref="C4"/>
    </sheetView>
  </sheetViews>
  <sheetFormatPr defaultColWidth="9" defaultRowHeight="10.8" x14ac:dyDescent="0.2"/>
  <cols>
    <col min="1" max="2" width="10" style="1" hidden="1" customWidth="1"/>
    <col min="3" max="3" width="8.88671875" style="6" customWidth="1"/>
    <col min="4" max="4" width="30.6640625" style="2" customWidth="1"/>
    <col min="5" max="5" width="30" style="2" customWidth="1"/>
    <col min="6" max="6" width="14.6640625" style="2" customWidth="1"/>
    <col min="7" max="7" width="20.88671875" style="2" customWidth="1"/>
    <col min="8" max="8" width="8.88671875" style="2" customWidth="1"/>
    <col min="9" max="9" width="8.44140625" style="39" customWidth="1"/>
    <col min="10" max="10" width="9" style="2" hidden="1" customWidth="1"/>
    <col min="11" max="11" width="7.6640625" style="2" customWidth="1"/>
    <col min="12" max="12" width="8.33203125" style="2" customWidth="1"/>
    <col min="13" max="13" width="8.33203125" style="8" customWidth="1"/>
    <col min="14" max="14" width="24.6640625" style="1" hidden="1" customWidth="1"/>
    <col min="15" max="15" width="18.44140625" style="7" customWidth="1"/>
    <col min="16" max="16384" width="9" style="2"/>
  </cols>
  <sheetData>
    <row r="1" spans="1:15" s="9" customFormat="1" ht="30" customHeight="1" x14ac:dyDescent="0.2">
      <c r="A1" s="32" t="s">
        <v>8</v>
      </c>
      <c r="B1" s="33" t="s">
        <v>3</v>
      </c>
      <c r="C1" s="32" t="s">
        <v>2</v>
      </c>
      <c r="D1" s="32" t="s">
        <v>9</v>
      </c>
      <c r="E1" s="32" t="s">
        <v>4</v>
      </c>
      <c r="F1" s="32" t="s">
        <v>0</v>
      </c>
      <c r="G1" s="32" t="s">
        <v>10</v>
      </c>
      <c r="H1" s="32" t="s">
        <v>18</v>
      </c>
      <c r="I1" s="35" t="s">
        <v>12</v>
      </c>
      <c r="J1" s="32" t="s">
        <v>11</v>
      </c>
      <c r="K1" s="32" t="s">
        <v>20</v>
      </c>
      <c r="L1" s="34" t="s">
        <v>19</v>
      </c>
      <c r="M1" s="32" t="s">
        <v>5</v>
      </c>
      <c r="N1" s="32" t="s">
        <v>6</v>
      </c>
      <c r="O1" s="32" t="s">
        <v>1</v>
      </c>
    </row>
    <row r="2" spans="1:15" ht="7.5" customHeight="1" x14ac:dyDescent="0.2">
      <c r="A2" s="13"/>
      <c r="B2" s="14"/>
      <c r="C2" s="15"/>
      <c r="D2" s="16"/>
      <c r="E2" s="16"/>
      <c r="F2" s="16"/>
      <c r="G2" s="16"/>
      <c r="H2" s="16"/>
      <c r="I2" s="40"/>
      <c r="J2" s="16"/>
      <c r="K2" s="16"/>
      <c r="L2" s="17"/>
      <c r="M2" s="18"/>
      <c r="N2" s="16"/>
      <c r="O2" s="19"/>
    </row>
    <row r="3" spans="1:15" ht="22.5" customHeight="1" x14ac:dyDescent="0.2">
      <c r="A3" s="11"/>
      <c r="B3" s="11"/>
      <c r="C3" s="24" t="str">
        <f>"◎"&amp;O4</f>
        <v>◎総務部 総務課</v>
      </c>
      <c r="D3" s="21"/>
      <c r="E3" s="21"/>
      <c r="F3" s="22"/>
      <c r="G3" s="22"/>
      <c r="H3" s="22"/>
      <c r="I3" s="37"/>
      <c r="J3" s="22"/>
      <c r="K3" s="22"/>
      <c r="L3" s="22"/>
      <c r="M3" s="22"/>
      <c r="N3" s="22"/>
      <c r="O3" s="23" t="str">
        <f>O4</f>
        <v>総務部 総務課</v>
      </c>
    </row>
    <row r="4" spans="1:15" ht="25.95" customHeight="1" x14ac:dyDescent="0.2">
      <c r="A4" s="4" t="s">
        <v>21</v>
      </c>
      <c r="B4" s="4">
        <v>47</v>
      </c>
      <c r="C4" s="5">
        <f>SUBTOTAL(3,A$1:A4)-1</f>
        <v>1</v>
      </c>
      <c r="D4" s="3" t="s">
        <v>22</v>
      </c>
      <c r="E4" s="3" t="s">
        <v>23</v>
      </c>
      <c r="F4" s="3" t="s">
        <v>24</v>
      </c>
      <c r="G4" s="3" t="s">
        <v>7</v>
      </c>
      <c r="H4" s="3" t="s">
        <v>25</v>
      </c>
      <c r="I4" s="38" t="s">
        <v>26</v>
      </c>
      <c r="J4" s="4" t="s">
        <v>27</v>
      </c>
      <c r="K4" s="4" t="s">
        <v>7</v>
      </c>
      <c r="L4" s="12" t="s">
        <v>7</v>
      </c>
      <c r="M4" s="20" t="str">
        <f t="shared" ref="M4:M79" si="0">HYPERLINK(N4,"→個票")</f>
        <v>→個票</v>
      </c>
      <c r="N4" s="10" t="str">
        <f t="shared" ref="N4:N79" si="1">".../../個票/条例適用　申請/reiki_"&amp;J4&amp;".docx"</f>
        <v>.../../個票/条例適用　申請/reiki_0001.docx</v>
      </c>
      <c r="O4" s="3" t="s">
        <v>801</v>
      </c>
    </row>
    <row r="5" spans="1:15" ht="198.6" customHeight="1" x14ac:dyDescent="0.2">
      <c r="A5" s="4" t="s">
        <v>29</v>
      </c>
      <c r="B5" s="4">
        <v>96</v>
      </c>
      <c r="C5" s="5">
        <f>SUBTOTAL(3,A$1:A5)-1</f>
        <v>2</v>
      </c>
      <c r="D5" s="3" t="s">
        <v>30</v>
      </c>
      <c r="E5" s="3" t="s">
        <v>31</v>
      </c>
      <c r="F5" s="3" t="s">
        <v>32</v>
      </c>
      <c r="G5" s="3" t="s">
        <v>7</v>
      </c>
      <c r="H5" s="3" t="s">
        <v>33</v>
      </c>
      <c r="I5" s="38" t="s">
        <v>34</v>
      </c>
      <c r="J5" s="4" t="s">
        <v>35</v>
      </c>
      <c r="K5" s="4" t="s">
        <v>7</v>
      </c>
      <c r="L5" s="12" t="s">
        <v>7</v>
      </c>
      <c r="M5" s="20" t="str">
        <f t="shared" si="0"/>
        <v>→個票</v>
      </c>
      <c r="N5" s="10" t="str">
        <f t="shared" si="1"/>
        <v>.../../個票/条例適用　申請/reiki_0003.docx</v>
      </c>
      <c r="O5" s="3" t="s">
        <v>801</v>
      </c>
    </row>
    <row r="6" spans="1:15" ht="25.95" customHeight="1" x14ac:dyDescent="0.2">
      <c r="A6" s="4" t="s">
        <v>36</v>
      </c>
      <c r="B6" s="4">
        <v>106.1</v>
      </c>
      <c r="C6" s="5">
        <f>SUBTOTAL(3,A$1:A6)-1</f>
        <v>3</v>
      </c>
      <c r="D6" s="3" t="s">
        <v>37</v>
      </c>
      <c r="E6" s="3" t="s">
        <v>38</v>
      </c>
      <c r="F6" s="3" t="s">
        <v>39</v>
      </c>
      <c r="G6" s="3" t="s">
        <v>7</v>
      </c>
      <c r="H6" s="3" t="s">
        <v>40</v>
      </c>
      <c r="I6" s="38" t="s">
        <v>41</v>
      </c>
      <c r="J6" s="4" t="s">
        <v>42</v>
      </c>
      <c r="K6" s="4" t="s">
        <v>7</v>
      </c>
      <c r="L6" s="12" t="s">
        <v>7</v>
      </c>
      <c r="M6" s="20" t="str">
        <f t="shared" si="0"/>
        <v>→個票</v>
      </c>
      <c r="N6" s="10" t="str">
        <f t="shared" si="1"/>
        <v>.../../個票/条例適用　申請/reiki_0255.docx</v>
      </c>
      <c r="O6" s="3" t="s">
        <v>801</v>
      </c>
    </row>
    <row r="7" spans="1:15" ht="22.5" customHeight="1" x14ac:dyDescent="0.2">
      <c r="A7" s="11"/>
      <c r="B7" s="11"/>
      <c r="C7" s="24" t="str">
        <f>"◎"&amp;O8</f>
        <v>◎総務部 地域振興課</v>
      </c>
      <c r="D7" s="21"/>
      <c r="E7" s="21"/>
      <c r="F7" s="22"/>
      <c r="G7" s="22"/>
      <c r="H7" s="22"/>
      <c r="I7" s="37"/>
      <c r="J7" s="22"/>
      <c r="K7" s="22"/>
      <c r="L7" s="22"/>
      <c r="M7" s="22"/>
      <c r="N7" s="22"/>
      <c r="O7" s="23" t="str">
        <f>O8</f>
        <v>総務部 地域振興課</v>
      </c>
    </row>
    <row r="8" spans="1:15" ht="25.95" customHeight="1" x14ac:dyDescent="0.2">
      <c r="A8" s="4" t="s">
        <v>43</v>
      </c>
      <c r="B8" s="4">
        <v>376.1</v>
      </c>
      <c r="C8" s="5">
        <f>SUBTOTAL(3,A$1:A8)-1</f>
        <v>4</v>
      </c>
      <c r="D8" s="3" t="s">
        <v>44</v>
      </c>
      <c r="E8" s="3" t="s">
        <v>45</v>
      </c>
      <c r="F8" s="3" t="s">
        <v>46</v>
      </c>
      <c r="G8" s="3" t="s">
        <v>7</v>
      </c>
      <c r="H8" s="3" t="s">
        <v>47</v>
      </c>
      <c r="I8" s="38" t="s">
        <v>48</v>
      </c>
      <c r="J8" s="4" t="s">
        <v>49</v>
      </c>
      <c r="K8" s="4" t="s">
        <v>7</v>
      </c>
      <c r="L8" s="12" t="s">
        <v>7</v>
      </c>
      <c r="M8" s="20" t="str">
        <f t="shared" si="0"/>
        <v>→個票</v>
      </c>
      <c r="N8" s="10" t="str">
        <f t="shared" si="1"/>
        <v>.../../個票/条例適用　申請/reiki_0302.docx</v>
      </c>
      <c r="O8" s="3" t="s">
        <v>802</v>
      </c>
    </row>
    <row r="9" spans="1:15" ht="25.95" customHeight="1" x14ac:dyDescent="0.2">
      <c r="A9" s="4" t="s">
        <v>43</v>
      </c>
      <c r="B9" s="4">
        <v>376.1</v>
      </c>
      <c r="C9" s="5">
        <f>SUBTOTAL(3,A$1:A9)-1</f>
        <v>5</v>
      </c>
      <c r="D9" s="3" t="s">
        <v>51</v>
      </c>
      <c r="E9" s="3" t="s">
        <v>45</v>
      </c>
      <c r="F9" s="3" t="s">
        <v>24</v>
      </c>
      <c r="G9" s="3" t="s">
        <v>7</v>
      </c>
      <c r="H9" s="3" t="s">
        <v>52</v>
      </c>
      <c r="I9" s="38" t="s">
        <v>53</v>
      </c>
      <c r="J9" s="4" t="s">
        <v>54</v>
      </c>
      <c r="K9" s="4" t="s">
        <v>7</v>
      </c>
      <c r="L9" s="12" t="s">
        <v>7</v>
      </c>
      <c r="M9" s="20" t="str">
        <f t="shared" si="0"/>
        <v>→個票</v>
      </c>
      <c r="N9" s="10" t="str">
        <f t="shared" si="1"/>
        <v>.../../個票/条例適用　申請/reiki_0303.docx</v>
      </c>
      <c r="O9" s="3" t="s">
        <v>802</v>
      </c>
    </row>
    <row r="10" spans="1:15" ht="25.95" customHeight="1" x14ac:dyDescent="0.2">
      <c r="A10" s="4" t="s">
        <v>43</v>
      </c>
      <c r="B10" s="4">
        <v>376.1</v>
      </c>
      <c r="C10" s="5">
        <f>SUBTOTAL(3,A$1:A10)-1</f>
        <v>6</v>
      </c>
      <c r="D10" s="3" t="s">
        <v>55</v>
      </c>
      <c r="E10" s="3" t="s">
        <v>45</v>
      </c>
      <c r="F10" s="3" t="s">
        <v>56</v>
      </c>
      <c r="G10" s="3" t="s">
        <v>7</v>
      </c>
      <c r="H10" s="3" t="s">
        <v>52</v>
      </c>
      <c r="I10" s="38" t="s">
        <v>57</v>
      </c>
      <c r="J10" s="4" t="s">
        <v>58</v>
      </c>
      <c r="K10" s="4" t="s">
        <v>7</v>
      </c>
      <c r="L10" s="12" t="s">
        <v>7</v>
      </c>
      <c r="M10" s="20" t="str">
        <f t="shared" si="0"/>
        <v>→個票</v>
      </c>
      <c r="N10" s="10" t="str">
        <f t="shared" si="1"/>
        <v>.../../個票/条例適用　申請/reiki_0305.docx</v>
      </c>
      <c r="O10" s="3" t="s">
        <v>802</v>
      </c>
    </row>
    <row r="11" spans="1:15" ht="25.95" customHeight="1" x14ac:dyDescent="0.2">
      <c r="A11" s="4" t="s">
        <v>43</v>
      </c>
      <c r="B11" s="4">
        <v>376.1</v>
      </c>
      <c r="C11" s="5">
        <f>SUBTOTAL(3,A$1:A11)-1</f>
        <v>7</v>
      </c>
      <c r="D11" s="3" t="s">
        <v>59</v>
      </c>
      <c r="E11" s="3" t="s">
        <v>45</v>
      </c>
      <c r="F11" s="3" t="s">
        <v>60</v>
      </c>
      <c r="G11" s="3" t="s">
        <v>7</v>
      </c>
      <c r="H11" s="3" t="s">
        <v>47</v>
      </c>
      <c r="I11" s="38" t="s">
        <v>61</v>
      </c>
      <c r="J11" s="4" t="s">
        <v>62</v>
      </c>
      <c r="K11" s="4" t="s">
        <v>7</v>
      </c>
      <c r="L11" s="12" t="s">
        <v>7</v>
      </c>
      <c r="M11" s="20" t="str">
        <f t="shared" si="0"/>
        <v>→個票</v>
      </c>
      <c r="N11" s="10" t="str">
        <f t="shared" si="1"/>
        <v>.../../個票/条例適用　申請/reiki_0306.docx</v>
      </c>
      <c r="O11" s="3" t="s">
        <v>802</v>
      </c>
    </row>
    <row r="12" spans="1:15" ht="25.95" customHeight="1" x14ac:dyDescent="0.2">
      <c r="A12" s="4" t="s">
        <v>63</v>
      </c>
      <c r="B12" s="4">
        <v>403</v>
      </c>
      <c r="C12" s="5">
        <f>SUBTOTAL(3,A$1:A12)-1</f>
        <v>8</v>
      </c>
      <c r="D12" s="3" t="s">
        <v>64</v>
      </c>
      <c r="E12" s="3" t="s">
        <v>65</v>
      </c>
      <c r="F12" s="3" t="s">
        <v>66</v>
      </c>
      <c r="G12" s="3" t="s">
        <v>7</v>
      </c>
      <c r="H12" s="3" t="s">
        <v>47</v>
      </c>
      <c r="I12" s="38" t="s">
        <v>67</v>
      </c>
      <c r="J12" s="4" t="s">
        <v>68</v>
      </c>
      <c r="K12" s="4" t="s">
        <v>7</v>
      </c>
      <c r="L12" s="12" t="s">
        <v>7</v>
      </c>
      <c r="M12" s="20" t="str">
        <f t="shared" si="0"/>
        <v>→個票</v>
      </c>
      <c r="N12" s="10" t="str">
        <f t="shared" si="1"/>
        <v>.../../個票/条例適用　申請/reiki_0174.docx</v>
      </c>
      <c r="O12" s="3" t="s">
        <v>802</v>
      </c>
    </row>
    <row r="13" spans="1:15" ht="22.5" customHeight="1" x14ac:dyDescent="0.2">
      <c r="A13" s="11"/>
      <c r="B13" s="11"/>
      <c r="C13" s="24" t="str">
        <f>"◎"&amp;O14</f>
        <v>◎企画財政部 情報マーケティング課</v>
      </c>
      <c r="D13" s="21"/>
      <c r="E13" s="21"/>
      <c r="F13" s="22"/>
      <c r="G13" s="22"/>
      <c r="H13" s="22"/>
      <c r="I13" s="37"/>
      <c r="J13" s="22"/>
      <c r="K13" s="22"/>
      <c r="L13" s="22"/>
      <c r="M13" s="22"/>
      <c r="N13" s="22"/>
      <c r="O13" s="23" t="str">
        <f>O14</f>
        <v>企画財政部 情報マーケティング課</v>
      </c>
    </row>
    <row r="14" spans="1:15" ht="25.95" customHeight="1" x14ac:dyDescent="0.2">
      <c r="A14" s="4" t="s">
        <v>69</v>
      </c>
      <c r="B14" s="4">
        <v>165</v>
      </c>
      <c r="C14" s="5">
        <f>SUBTOTAL(3,A$1:A14)-1</f>
        <v>9</v>
      </c>
      <c r="D14" s="3" t="s">
        <v>70</v>
      </c>
      <c r="E14" s="3" t="s">
        <v>71</v>
      </c>
      <c r="F14" s="3" t="s">
        <v>72</v>
      </c>
      <c r="G14" s="3" t="s">
        <v>7</v>
      </c>
      <c r="H14" s="3" t="s">
        <v>40</v>
      </c>
      <c r="I14" s="38" t="s">
        <v>73</v>
      </c>
      <c r="J14" s="4" t="s">
        <v>74</v>
      </c>
      <c r="K14" s="4" t="s">
        <v>7</v>
      </c>
      <c r="L14" s="12" t="s">
        <v>7</v>
      </c>
      <c r="M14" s="20" t="str">
        <f t="shared" si="0"/>
        <v>→個票</v>
      </c>
      <c r="N14" s="10" t="str">
        <f t="shared" si="1"/>
        <v>.../../個票/条例適用　申請/reiki_0010.docx</v>
      </c>
      <c r="O14" s="3" t="s">
        <v>803</v>
      </c>
    </row>
    <row r="15" spans="1:15" ht="25.95" customHeight="1" x14ac:dyDescent="0.2">
      <c r="A15" s="4" t="s">
        <v>69</v>
      </c>
      <c r="B15" s="4">
        <v>165</v>
      </c>
      <c r="C15" s="5">
        <f>SUBTOTAL(3,A$1:A15)-1</f>
        <v>10</v>
      </c>
      <c r="D15" s="3" t="s">
        <v>76</v>
      </c>
      <c r="E15" s="3" t="s">
        <v>71</v>
      </c>
      <c r="F15" s="3" t="s">
        <v>77</v>
      </c>
      <c r="G15" s="3" t="s">
        <v>7</v>
      </c>
      <c r="H15" s="3" t="s">
        <v>40</v>
      </c>
      <c r="I15" s="38" t="s">
        <v>78</v>
      </c>
      <c r="J15" s="4" t="s">
        <v>79</v>
      </c>
      <c r="K15" s="4" t="s">
        <v>7</v>
      </c>
      <c r="L15" s="12" t="s">
        <v>7</v>
      </c>
      <c r="M15" s="20" t="str">
        <f t="shared" si="0"/>
        <v>→個票</v>
      </c>
      <c r="N15" s="10" t="str">
        <f t="shared" si="1"/>
        <v>.../../個票/条例適用　申請/reiki_0011.docx</v>
      </c>
      <c r="O15" s="3" t="s">
        <v>803</v>
      </c>
    </row>
    <row r="16" spans="1:15" ht="22.5" customHeight="1" x14ac:dyDescent="0.2">
      <c r="A16" s="11"/>
      <c r="B16" s="11"/>
      <c r="C16" s="24" t="str">
        <f>"◎"&amp;O17</f>
        <v>◎市民部 市民課</v>
      </c>
      <c r="D16" s="21"/>
      <c r="E16" s="21"/>
      <c r="F16" s="22"/>
      <c r="G16" s="22"/>
      <c r="H16" s="22"/>
      <c r="I16" s="37"/>
      <c r="J16" s="22"/>
      <c r="K16" s="22"/>
      <c r="L16" s="22"/>
      <c r="M16" s="22"/>
      <c r="N16" s="22"/>
      <c r="O16" s="23" t="str">
        <f>O17</f>
        <v>市民部 市民課</v>
      </c>
    </row>
    <row r="17" spans="1:15" ht="90.6" customHeight="1" x14ac:dyDescent="0.2">
      <c r="A17" s="4" t="s">
        <v>80</v>
      </c>
      <c r="B17" s="4">
        <v>187</v>
      </c>
      <c r="C17" s="5">
        <f>SUBTOTAL(3,A$1:A17)-1</f>
        <v>11</v>
      </c>
      <c r="D17" s="3" t="s">
        <v>81</v>
      </c>
      <c r="E17" s="3" t="s">
        <v>82</v>
      </c>
      <c r="F17" s="3" t="s">
        <v>83</v>
      </c>
      <c r="G17" s="3" t="s">
        <v>84</v>
      </c>
      <c r="H17" s="3" t="s">
        <v>85</v>
      </c>
      <c r="I17" s="38" t="s">
        <v>86</v>
      </c>
      <c r="J17" s="4" t="s">
        <v>87</v>
      </c>
      <c r="K17" s="4" t="s">
        <v>7</v>
      </c>
      <c r="L17" s="12" t="s">
        <v>88</v>
      </c>
      <c r="M17" s="20" t="str">
        <f t="shared" si="0"/>
        <v>→個票</v>
      </c>
      <c r="N17" s="10" t="str">
        <f t="shared" si="1"/>
        <v>.../../個票/条例適用　申請/reiki_0018-02.docx</v>
      </c>
      <c r="O17" s="3" t="s">
        <v>804</v>
      </c>
    </row>
    <row r="18" spans="1:15" ht="25.95" customHeight="1" x14ac:dyDescent="0.2">
      <c r="A18" s="4" t="s">
        <v>90</v>
      </c>
      <c r="B18" s="4">
        <v>358</v>
      </c>
      <c r="C18" s="5">
        <f>SUBTOTAL(3,A$1:A18)-1</f>
        <v>12</v>
      </c>
      <c r="D18" s="3" t="s">
        <v>91</v>
      </c>
      <c r="E18" s="3" t="s">
        <v>92</v>
      </c>
      <c r="F18" s="3" t="s">
        <v>93</v>
      </c>
      <c r="G18" s="3" t="s">
        <v>7</v>
      </c>
      <c r="H18" s="3" t="s">
        <v>85</v>
      </c>
      <c r="I18" s="38" t="s">
        <v>94</v>
      </c>
      <c r="J18" s="4" t="s">
        <v>95</v>
      </c>
      <c r="K18" s="4" t="s">
        <v>7</v>
      </c>
      <c r="L18" s="12" t="s">
        <v>7</v>
      </c>
      <c r="M18" s="20" t="str">
        <f t="shared" si="0"/>
        <v>→個票</v>
      </c>
      <c r="N18" s="10" t="str">
        <f t="shared" si="1"/>
        <v>.../../個票/条例適用　申請/reiki_0122.docx</v>
      </c>
      <c r="O18" s="3" t="s">
        <v>804</v>
      </c>
    </row>
    <row r="19" spans="1:15" ht="25.95" customHeight="1" x14ac:dyDescent="0.2">
      <c r="A19" s="4" t="s">
        <v>90</v>
      </c>
      <c r="B19" s="4">
        <v>358</v>
      </c>
      <c r="C19" s="5">
        <f>SUBTOTAL(3,A$1:A19)-1</f>
        <v>13</v>
      </c>
      <c r="D19" s="3" t="s">
        <v>96</v>
      </c>
      <c r="E19" s="3" t="s">
        <v>92</v>
      </c>
      <c r="F19" s="3" t="s">
        <v>97</v>
      </c>
      <c r="G19" s="3" t="s">
        <v>7</v>
      </c>
      <c r="H19" s="3" t="s">
        <v>85</v>
      </c>
      <c r="I19" s="38" t="s">
        <v>98</v>
      </c>
      <c r="J19" s="4" t="s">
        <v>99</v>
      </c>
      <c r="K19" s="4" t="s">
        <v>7</v>
      </c>
      <c r="L19" s="12" t="s">
        <v>7</v>
      </c>
      <c r="M19" s="20" t="str">
        <f t="shared" si="0"/>
        <v>→個票</v>
      </c>
      <c r="N19" s="10" t="str">
        <f t="shared" si="1"/>
        <v>.../../個票/条例適用　申請/reiki_0124.docx</v>
      </c>
      <c r="O19" s="3" t="s">
        <v>804</v>
      </c>
    </row>
    <row r="20" spans="1:15" ht="25.95" customHeight="1" x14ac:dyDescent="0.2">
      <c r="A20" s="4" t="s">
        <v>90</v>
      </c>
      <c r="B20" s="4">
        <v>358</v>
      </c>
      <c r="C20" s="5">
        <f>SUBTOTAL(3,A$1:A20)-1</f>
        <v>14</v>
      </c>
      <c r="D20" s="3" t="s">
        <v>100</v>
      </c>
      <c r="E20" s="3" t="s">
        <v>92</v>
      </c>
      <c r="F20" s="3" t="s">
        <v>101</v>
      </c>
      <c r="G20" s="3" t="s">
        <v>7</v>
      </c>
      <c r="H20" s="3" t="s">
        <v>102</v>
      </c>
      <c r="I20" s="38" t="s">
        <v>103</v>
      </c>
      <c r="J20" s="4" t="s">
        <v>104</v>
      </c>
      <c r="K20" s="4" t="s">
        <v>7</v>
      </c>
      <c r="L20" s="12" t="s">
        <v>7</v>
      </c>
      <c r="M20" s="20" t="str">
        <f t="shared" si="0"/>
        <v>→個票</v>
      </c>
      <c r="N20" s="10" t="str">
        <f t="shared" si="1"/>
        <v>.../../個票/条例適用　申請/reiki_0125.docx</v>
      </c>
      <c r="O20" s="3" t="s">
        <v>804</v>
      </c>
    </row>
    <row r="21" spans="1:15" ht="25.95" customHeight="1" x14ac:dyDescent="0.2">
      <c r="A21" s="4" t="s">
        <v>90</v>
      </c>
      <c r="B21" s="4">
        <v>358</v>
      </c>
      <c r="C21" s="5">
        <f>SUBTOTAL(3,A$1:A21)-1</f>
        <v>15</v>
      </c>
      <c r="D21" s="3" t="s">
        <v>105</v>
      </c>
      <c r="E21" s="3" t="s">
        <v>92</v>
      </c>
      <c r="F21" s="3" t="s">
        <v>106</v>
      </c>
      <c r="G21" s="3" t="s">
        <v>7</v>
      </c>
      <c r="H21" s="3" t="s">
        <v>107</v>
      </c>
      <c r="I21" s="38" t="s">
        <v>108</v>
      </c>
      <c r="J21" s="4" t="s">
        <v>109</v>
      </c>
      <c r="K21" s="4" t="s">
        <v>7</v>
      </c>
      <c r="L21" s="12" t="s">
        <v>7</v>
      </c>
      <c r="M21" s="20" t="str">
        <f t="shared" si="0"/>
        <v>→個票</v>
      </c>
      <c r="N21" s="10" t="str">
        <f t="shared" si="1"/>
        <v>.../../個票/条例適用　申請/reiki_0126.docx</v>
      </c>
      <c r="O21" s="3" t="s">
        <v>804</v>
      </c>
    </row>
    <row r="22" spans="1:15" ht="22.5" customHeight="1" x14ac:dyDescent="0.2">
      <c r="A22" s="11"/>
      <c r="B22" s="11"/>
      <c r="C22" s="24" t="str">
        <f>"◎"&amp;O23</f>
        <v>◎市民部 医療保険課</v>
      </c>
      <c r="D22" s="21"/>
      <c r="E22" s="21"/>
      <c r="F22" s="22"/>
      <c r="G22" s="22"/>
      <c r="H22" s="22"/>
      <c r="I22" s="37"/>
      <c r="J22" s="22"/>
      <c r="K22" s="22"/>
      <c r="L22" s="22"/>
      <c r="M22" s="22"/>
      <c r="N22" s="22"/>
      <c r="O22" s="23" t="str">
        <f>O23</f>
        <v>市民部 医療保険課</v>
      </c>
    </row>
    <row r="23" spans="1:15" ht="25.95" customHeight="1" x14ac:dyDescent="0.2">
      <c r="A23" s="4" t="s">
        <v>110</v>
      </c>
      <c r="B23" s="4">
        <v>362</v>
      </c>
      <c r="C23" s="5">
        <f>SUBTOTAL(3,A$1:A23)-1</f>
        <v>16</v>
      </c>
      <c r="D23" s="3" t="s">
        <v>111</v>
      </c>
      <c r="E23" s="3" t="s">
        <v>112</v>
      </c>
      <c r="F23" s="3" t="s">
        <v>106</v>
      </c>
      <c r="G23" s="3" t="s">
        <v>7</v>
      </c>
      <c r="H23" s="3" t="s">
        <v>107</v>
      </c>
      <c r="I23" s="38" t="s">
        <v>113</v>
      </c>
      <c r="J23" s="4" t="s">
        <v>114</v>
      </c>
      <c r="K23" s="4" t="s">
        <v>7</v>
      </c>
      <c r="L23" s="12" t="s">
        <v>7</v>
      </c>
      <c r="M23" s="20" t="str">
        <f t="shared" si="0"/>
        <v>→個票</v>
      </c>
      <c r="N23" s="10" t="str">
        <f t="shared" si="1"/>
        <v>.../../個票/条例適用　申請/reiki_0128.docx</v>
      </c>
      <c r="O23" s="3" t="s">
        <v>805</v>
      </c>
    </row>
    <row r="24" spans="1:15" ht="25.95" customHeight="1" x14ac:dyDescent="0.2">
      <c r="A24" s="4" t="s">
        <v>110</v>
      </c>
      <c r="B24" s="4">
        <v>362</v>
      </c>
      <c r="C24" s="5">
        <f>SUBTOTAL(3,A$1:A24)-1</f>
        <v>17</v>
      </c>
      <c r="D24" s="3" t="s">
        <v>116</v>
      </c>
      <c r="E24" s="3" t="s">
        <v>112</v>
      </c>
      <c r="F24" s="3" t="s">
        <v>117</v>
      </c>
      <c r="G24" s="3" t="s">
        <v>7</v>
      </c>
      <c r="H24" s="3" t="s">
        <v>107</v>
      </c>
      <c r="I24" s="38" t="s">
        <v>118</v>
      </c>
      <c r="J24" s="4" t="s">
        <v>119</v>
      </c>
      <c r="K24" s="4" t="s">
        <v>7</v>
      </c>
      <c r="L24" s="12" t="s">
        <v>7</v>
      </c>
      <c r="M24" s="20" t="str">
        <f t="shared" si="0"/>
        <v>→個票</v>
      </c>
      <c r="N24" s="10" t="str">
        <f t="shared" si="1"/>
        <v>.../../個票/条例適用　申請/reiki_0129.docx</v>
      </c>
      <c r="O24" s="3" t="s">
        <v>805</v>
      </c>
    </row>
    <row r="25" spans="1:15" ht="25.95" customHeight="1" x14ac:dyDescent="0.2">
      <c r="A25" s="4" t="s">
        <v>110</v>
      </c>
      <c r="B25" s="4">
        <v>362</v>
      </c>
      <c r="C25" s="5">
        <f>SUBTOTAL(3,A$1:A25)-1</f>
        <v>18</v>
      </c>
      <c r="D25" s="3" t="s">
        <v>120</v>
      </c>
      <c r="E25" s="3" t="s">
        <v>112</v>
      </c>
      <c r="F25" s="3" t="s">
        <v>121</v>
      </c>
      <c r="G25" s="3" t="s">
        <v>7</v>
      </c>
      <c r="H25" s="3" t="s">
        <v>122</v>
      </c>
      <c r="I25" s="38" t="s">
        <v>123</v>
      </c>
      <c r="J25" s="4" t="s">
        <v>124</v>
      </c>
      <c r="K25" s="4" t="s">
        <v>7</v>
      </c>
      <c r="L25" s="12" t="s">
        <v>7</v>
      </c>
      <c r="M25" s="20" t="str">
        <f t="shared" si="0"/>
        <v>→個票</v>
      </c>
      <c r="N25" s="10" t="str">
        <f t="shared" si="1"/>
        <v>.../../個票/条例適用　申請/reiki_0133.docx</v>
      </c>
      <c r="O25" s="3" t="s">
        <v>805</v>
      </c>
    </row>
    <row r="26" spans="1:15" ht="25.95" customHeight="1" x14ac:dyDescent="0.2">
      <c r="A26" s="4" t="s">
        <v>110</v>
      </c>
      <c r="B26" s="4">
        <v>362</v>
      </c>
      <c r="C26" s="5">
        <f>SUBTOTAL(3,A$1:A26)-1</f>
        <v>19</v>
      </c>
      <c r="D26" s="3" t="s">
        <v>125</v>
      </c>
      <c r="E26" s="3" t="s">
        <v>112</v>
      </c>
      <c r="F26" s="3" t="s">
        <v>126</v>
      </c>
      <c r="G26" s="3" t="s">
        <v>7</v>
      </c>
      <c r="H26" s="3" t="s">
        <v>85</v>
      </c>
      <c r="I26" s="38" t="s">
        <v>127</v>
      </c>
      <c r="J26" s="4" t="s">
        <v>128</v>
      </c>
      <c r="K26" s="4" t="s">
        <v>7</v>
      </c>
      <c r="L26" s="12" t="s">
        <v>7</v>
      </c>
      <c r="M26" s="20" t="str">
        <f t="shared" si="0"/>
        <v>→個票</v>
      </c>
      <c r="N26" s="10" t="str">
        <f t="shared" si="1"/>
        <v>.../../個票/条例適用　申請/reiki_0134.docx</v>
      </c>
      <c r="O26" s="3" t="s">
        <v>805</v>
      </c>
    </row>
    <row r="27" spans="1:15" ht="25.95" customHeight="1" x14ac:dyDescent="0.2">
      <c r="A27" s="4" t="s">
        <v>110</v>
      </c>
      <c r="B27" s="4">
        <v>362</v>
      </c>
      <c r="C27" s="5">
        <f>SUBTOTAL(3,A$1:A27)-1</f>
        <v>20</v>
      </c>
      <c r="D27" s="3" t="s">
        <v>129</v>
      </c>
      <c r="E27" s="3" t="s">
        <v>112</v>
      </c>
      <c r="F27" s="3" t="s">
        <v>130</v>
      </c>
      <c r="G27" s="3" t="s">
        <v>7</v>
      </c>
      <c r="H27" s="3" t="s">
        <v>122</v>
      </c>
      <c r="I27" s="38" t="s">
        <v>131</v>
      </c>
      <c r="J27" s="4" t="s">
        <v>132</v>
      </c>
      <c r="K27" s="4" t="s">
        <v>7</v>
      </c>
      <c r="L27" s="12" t="s">
        <v>7</v>
      </c>
      <c r="M27" s="20" t="str">
        <f t="shared" si="0"/>
        <v>→個票</v>
      </c>
      <c r="N27" s="10" t="str">
        <f t="shared" si="1"/>
        <v>.../../個票/条例適用　申請/reiki_0135.docx</v>
      </c>
      <c r="O27" s="3" t="s">
        <v>805</v>
      </c>
    </row>
    <row r="28" spans="1:15" ht="25.95" customHeight="1" x14ac:dyDescent="0.2">
      <c r="A28" s="4" t="s">
        <v>133</v>
      </c>
      <c r="B28" s="4">
        <v>367</v>
      </c>
      <c r="C28" s="5">
        <f>SUBTOTAL(3,A$1:A28)-1</f>
        <v>21</v>
      </c>
      <c r="D28" s="3" t="s">
        <v>120</v>
      </c>
      <c r="E28" s="3" t="s">
        <v>134</v>
      </c>
      <c r="F28" s="3" t="s">
        <v>135</v>
      </c>
      <c r="G28" s="3" t="s">
        <v>7</v>
      </c>
      <c r="H28" s="3" t="s">
        <v>122</v>
      </c>
      <c r="I28" s="38" t="s">
        <v>136</v>
      </c>
      <c r="J28" s="4" t="s">
        <v>137</v>
      </c>
      <c r="K28" s="4" t="s">
        <v>7</v>
      </c>
      <c r="L28" s="12" t="s">
        <v>7</v>
      </c>
      <c r="M28" s="20" t="str">
        <f t="shared" si="0"/>
        <v>→個票</v>
      </c>
      <c r="N28" s="10" t="str">
        <f t="shared" si="1"/>
        <v>.../../個票/条例適用　申請/reiki_0146.docx</v>
      </c>
      <c r="O28" s="3" t="s">
        <v>805</v>
      </c>
    </row>
    <row r="29" spans="1:15" ht="22.5" customHeight="1" x14ac:dyDescent="0.2">
      <c r="A29" s="11"/>
      <c r="B29" s="11"/>
      <c r="C29" s="24" t="str">
        <f>"◎"&amp;O30</f>
        <v>◎市民部 税務室</v>
      </c>
      <c r="D29" s="21"/>
      <c r="E29" s="21"/>
      <c r="F29" s="22"/>
      <c r="G29" s="22"/>
      <c r="H29" s="22"/>
      <c r="I29" s="37"/>
      <c r="J29" s="22"/>
      <c r="K29" s="22"/>
      <c r="L29" s="22"/>
      <c r="M29" s="22"/>
      <c r="N29" s="22"/>
      <c r="O29" s="23" t="str">
        <f>O30</f>
        <v>市民部 税務室</v>
      </c>
    </row>
    <row r="30" spans="1:15" ht="90.6" customHeight="1" x14ac:dyDescent="0.2">
      <c r="A30" s="4" t="s">
        <v>80</v>
      </c>
      <c r="B30" s="4">
        <v>187</v>
      </c>
      <c r="C30" s="5">
        <f>SUBTOTAL(3,A$1:A30)-1</f>
        <v>22</v>
      </c>
      <c r="D30" s="3" t="s">
        <v>81</v>
      </c>
      <c r="E30" s="3" t="s">
        <v>82</v>
      </c>
      <c r="F30" s="3" t="s">
        <v>83</v>
      </c>
      <c r="G30" s="3" t="s">
        <v>138</v>
      </c>
      <c r="H30" s="3" t="s">
        <v>85</v>
      </c>
      <c r="I30" s="38" t="s">
        <v>139</v>
      </c>
      <c r="J30" s="4" t="s">
        <v>140</v>
      </c>
      <c r="K30" s="4" t="s">
        <v>7</v>
      </c>
      <c r="L30" s="12" t="s">
        <v>88</v>
      </c>
      <c r="M30" s="20" t="str">
        <f t="shared" si="0"/>
        <v>→個票</v>
      </c>
      <c r="N30" s="10" t="str">
        <f t="shared" si="1"/>
        <v>.../../個票/条例適用　申請/reiki_0018-01.docx</v>
      </c>
      <c r="O30" s="3" t="s">
        <v>806</v>
      </c>
    </row>
    <row r="31" spans="1:15" ht="22.5" customHeight="1" x14ac:dyDescent="0.2">
      <c r="A31" s="11"/>
      <c r="B31" s="11"/>
      <c r="C31" s="24" t="str">
        <f>"◎"&amp;O32</f>
        <v>◎健やか部 子育て支援課</v>
      </c>
      <c r="D31" s="21"/>
      <c r="E31" s="21"/>
      <c r="F31" s="22"/>
      <c r="G31" s="22"/>
      <c r="H31" s="22"/>
      <c r="I31" s="37"/>
      <c r="J31" s="22"/>
      <c r="K31" s="22"/>
      <c r="L31" s="22"/>
      <c r="M31" s="22"/>
      <c r="N31" s="22"/>
      <c r="O31" s="23" t="str">
        <f>O32</f>
        <v>健やか部 子育て支援課</v>
      </c>
    </row>
    <row r="32" spans="1:15" ht="25.95" customHeight="1" x14ac:dyDescent="0.2">
      <c r="A32" s="4" t="s">
        <v>142</v>
      </c>
      <c r="B32" s="4">
        <v>303</v>
      </c>
      <c r="C32" s="5">
        <f>SUBTOTAL(3,A$1:A32)-1</f>
        <v>23</v>
      </c>
      <c r="D32" s="3" t="s">
        <v>143</v>
      </c>
      <c r="E32" s="3" t="s">
        <v>144</v>
      </c>
      <c r="F32" s="3" t="s">
        <v>145</v>
      </c>
      <c r="G32" s="3" t="s">
        <v>7</v>
      </c>
      <c r="H32" s="3" t="s">
        <v>25</v>
      </c>
      <c r="I32" s="38" t="s">
        <v>146</v>
      </c>
      <c r="J32" s="4" t="s">
        <v>147</v>
      </c>
      <c r="K32" s="4" t="s">
        <v>7</v>
      </c>
      <c r="L32" s="12" t="s">
        <v>7</v>
      </c>
      <c r="M32" s="20" t="str">
        <f t="shared" si="0"/>
        <v>→個票</v>
      </c>
      <c r="N32" s="10" t="str">
        <f t="shared" si="1"/>
        <v>.../../個票/条例適用　申請/reiki_0091.docx</v>
      </c>
      <c r="O32" s="3" t="s">
        <v>807</v>
      </c>
    </row>
    <row r="33" spans="1:15" ht="25.95" customHeight="1" x14ac:dyDescent="0.2">
      <c r="A33" s="4" t="s">
        <v>149</v>
      </c>
      <c r="B33" s="4">
        <v>304</v>
      </c>
      <c r="C33" s="5">
        <f>SUBTOTAL(3,A$1:A33)-1</f>
        <v>24</v>
      </c>
      <c r="D33" s="3" t="s">
        <v>150</v>
      </c>
      <c r="E33" s="3" t="s">
        <v>151</v>
      </c>
      <c r="F33" s="3" t="s">
        <v>24</v>
      </c>
      <c r="G33" s="3" t="s">
        <v>7</v>
      </c>
      <c r="H33" s="3" t="s">
        <v>25</v>
      </c>
      <c r="I33" s="38" t="s">
        <v>152</v>
      </c>
      <c r="J33" s="4" t="s">
        <v>153</v>
      </c>
      <c r="K33" s="4" t="s">
        <v>7</v>
      </c>
      <c r="L33" s="12" t="s">
        <v>7</v>
      </c>
      <c r="M33" s="20" t="str">
        <f t="shared" si="0"/>
        <v>→個票</v>
      </c>
      <c r="N33" s="10" t="str">
        <f t="shared" si="1"/>
        <v>.../../個票/条例適用　申請/reiki_0092.docx</v>
      </c>
      <c r="O33" s="3" t="s">
        <v>807</v>
      </c>
    </row>
    <row r="34" spans="1:15" ht="25.95" customHeight="1" x14ac:dyDescent="0.2">
      <c r="A34" s="4" t="s">
        <v>149</v>
      </c>
      <c r="B34" s="4">
        <v>304</v>
      </c>
      <c r="C34" s="5">
        <f>SUBTOTAL(3,A$1:A34)-1</f>
        <v>25</v>
      </c>
      <c r="D34" s="3" t="s">
        <v>154</v>
      </c>
      <c r="E34" s="3" t="s">
        <v>151</v>
      </c>
      <c r="F34" s="3" t="s">
        <v>155</v>
      </c>
      <c r="G34" s="3" t="s">
        <v>7</v>
      </c>
      <c r="H34" s="3" t="s">
        <v>156</v>
      </c>
      <c r="I34" s="38" t="s">
        <v>157</v>
      </c>
      <c r="J34" s="4" t="s">
        <v>158</v>
      </c>
      <c r="K34" s="4" t="s">
        <v>7</v>
      </c>
      <c r="L34" s="12" t="s">
        <v>7</v>
      </c>
      <c r="M34" s="20" t="str">
        <f t="shared" si="0"/>
        <v>→個票</v>
      </c>
      <c r="N34" s="10" t="str">
        <f t="shared" si="1"/>
        <v>.../../個票/条例適用　申請/reiki_0093.docx</v>
      </c>
      <c r="O34" s="3" t="s">
        <v>807</v>
      </c>
    </row>
    <row r="35" spans="1:15" ht="25.95" customHeight="1" x14ac:dyDescent="0.2">
      <c r="A35" s="4" t="s">
        <v>159</v>
      </c>
      <c r="B35" s="4">
        <v>305</v>
      </c>
      <c r="C35" s="5">
        <f>SUBTOTAL(3,A$1:A35)-1</f>
        <v>26</v>
      </c>
      <c r="D35" s="3" t="s">
        <v>143</v>
      </c>
      <c r="E35" s="3" t="s">
        <v>160</v>
      </c>
      <c r="F35" s="3" t="s">
        <v>83</v>
      </c>
      <c r="G35" s="3" t="s">
        <v>7</v>
      </c>
      <c r="H35" s="3" t="s">
        <v>107</v>
      </c>
      <c r="I35" s="38" t="s">
        <v>161</v>
      </c>
      <c r="J35" s="4" t="s">
        <v>162</v>
      </c>
      <c r="K35" s="4" t="s">
        <v>7</v>
      </c>
      <c r="L35" s="12" t="s">
        <v>7</v>
      </c>
      <c r="M35" s="20" t="str">
        <f t="shared" si="0"/>
        <v>→個票</v>
      </c>
      <c r="N35" s="10" t="str">
        <f t="shared" si="1"/>
        <v>.../../個票/条例適用　申請/reiki_0094.docx</v>
      </c>
      <c r="O35" s="3" t="s">
        <v>807</v>
      </c>
    </row>
    <row r="36" spans="1:15" ht="25.95" customHeight="1" x14ac:dyDescent="0.2">
      <c r="A36" s="4" t="s">
        <v>163</v>
      </c>
      <c r="B36" s="4">
        <v>306</v>
      </c>
      <c r="C36" s="5">
        <f>SUBTOTAL(3,A$1:A36)-1</f>
        <v>27</v>
      </c>
      <c r="D36" s="3" t="s">
        <v>164</v>
      </c>
      <c r="E36" s="3" t="s">
        <v>165</v>
      </c>
      <c r="F36" s="3" t="s">
        <v>166</v>
      </c>
      <c r="G36" s="3" t="s">
        <v>7</v>
      </c>
      <c r="H36" s="3" t="s">
        <v>25</v>
      </c>
      <c r="I36" s="38" t="s">
        <v>167</v>
      </c>
      <c r="J36" s="4" t="s">
        <v>168</v>
      </c>
      <c r="K36" s="4" t="s">
        <v>7</v>
      </c>
      <c r="L36" s="12" t="s">
        <v>7</v>
      </c>
      <c r="M36" s="20" t="str">
        <f t="shared" si="0"/>
        <v>→個票</v>
      </c>
      <c r="N36" s="10" t="str">
        <f t="shared" si="1"/>
        <v>.../../個票/条例適用　申請/reiki_0095.docx</v>
      </c>
      <c r="O36" s="3" t="s">
        <v>807</v>
      </c>
    </row>
    <row r="37" spans="1:15" ht="25.95" customHeight="1" x14ac:dyDescent="0.2">
      <c r="A37" s="4" t="s">
        <v>169</v>
      </c>
      <c r="B37" s="4">
        <v>307</v>
      </c>
      <c r="C37" s="5">
        <f>SUBTOTAL(3,A$1:A37)-1</f>
        <v>28</v>
      </c>
      <c r="D37" s="3" t="s">
        <v>143</v>
      </c>
      <c r="E37" s="3" t="s">
        <v>170</v>
      </c>
      <c r="F37" s="3" t="s">
        <v>171</v>
      </c>
      <c r="G37" s="3" t="s">
        <v>7</v>
      </c>
      <c r="H37" s="3" t="s">
        <v>107</v>
      </c>
      <c r="I37" s="38" t="s">
        <v>172</v>
      </c>
      <c r="J37" s="4" t="s">
        <v>173</v>
      </c>
      <c r="K37" s="4" t="s">
        <v>7</v>
      </c>
      <c r="L37" s="12" t="s">
        <v>7</v>
      </c>
      <c r="M37" s="20" t="str">
        <f t="shared" si="0"/>
        <v>→個票</v>
      </c>
      <c r="N37" s="10" t="str">
        <f t="shared" si="1"/>
        <v>.../../個票/条例適用　申請/reiki_0096.docx</v>
      </c>
      <c r="O37" s="3" t="s">
        <v>807</v>
      </c>
    </row>
    <row r="38" spans="1:15" ht="25.95" customHeight="1" x14ac:dyDescent="0.2">
      <c r="A38" s="4" t="s">
        <v>174</v>
      </c>
      <c r="B38" s="4">
        <v>308</v>
      </c>
      <c r="C38" s="5">
        <f>SUBTOTAL(3,A$1:A38)-1</f>
        <v>29</v>
      </c>
      <c r="D38" s="3" t="s">
        <v>175</v>
      </c>
      <c r="E38" s="3" t="s">
        <v>176</v>
      </c>
      <c r="F38" s="3" t="s">
        <v>56</v>
      </c>
      <c r="G38" s="3" t="s">
        <v>7</v>
      </c>
      <c r="H38" s="3" t="s">
        <v>107</v>
      </c>
      <c r="I38" s="38" t="s">
        <v>177</v>
      </c>
      <c r="J38" s="4" t="s">
        <v>178</v>
      </c>
      <c r="K38" s="4" t="s">
        <v>7</v>
      </c>
      <c r="L38" s="12" t="s">
        <v>7</v>
      </c>
      <c r="M38" s="20" t="str">
        <f t="shared" si="0"/>
        <v>→個票</v>
      </c>
      <c r="N38" s="10" t="str">
        <f t="shared" si="1"/>
        <v>.../../個票/条例適用　申請/reiki_0097.docx</v>
      </c>
      <c r="O38" s="3" t="s">
        <v>807</v>
      </c>
    </row>
    <row r="39" spans="1:15" ht="25.95" customHeight="1" x14ac:dyDescent="0.2">
      <c r="A39" s="4" t="s">
        <v>174</v>
      </c>
      <c r="B39" s="4">
        <v>308</v>
      </c>
      <c r="C39" s="5">
        <f>SUBTOTAL(3,A$1:A39)-1</f>
        <v>30</v>
      </c>
      <c r="D39" s="3" t="s">
        <v>150</v>
      </c>
      <c r="E39" s="3" t="s">
        <v>176</v>
      </c>
      <c r="F39" s="3" t="s">
        <v>179</v>
      </c>
      <c r="G39" s="3" t="s">
        <v>7</v>
      </c>
      <c r="H39" s="3" t="s">
        <v>25</v>
      </c>
      <c r="I39" s="38" t="s">
        <v>180</v>
      </c>
      <c r="J39" s="4" t="s">
        <v>181</v>
      </c>
      <c r="K39" s="4" t="s">
        <v>7</v>
      </c>
      <c r="L39" s="12" t="s">
        <v>7</v>
      </c>
      <c r="M39" s="20" t="str">
        <f t="shared" si="0"/>
        <v>→個票</v>
      </c>
      <c r="N39" s="10" t="str">
        <f t="shared" si="1"/>
        <v>.../../個票/条例適用　申請/reiki_0098.docx</v>
      </c>
      <c r="O39" s="3" t="s">
        <v>807</v>
      </c>
    </row>
    <row r="40" spans="1:15" ht="25.95" customHeight="1" x14ac:dyDescent="0.2">
      <c r="A40" s="4" t="s">
        <v>182</v>
      </c>
      <c r="B40" s="4">
        <v>308.10000000000002</v>
      </c>
      <c r="C40" s="5">
        <f>SUBTOTAL(3,A$1:A40)-1</f>
        <v>31</v>
      </c>
      <c r="D40" s="3" t="s">
        <v>183</v>
      </c>
      <c r="E40" s="3" t="s">
        <v>184</v>
      </c>
      <c r="F40" s="3" t="s">
        <v>185</v>
      </c>
      <c r="G40" s="3" t="s">
        <v>7</v>
      </c>
      <c r="H40" s="3" t="s">
        <v>52</v>
      </c>
      <c r="I40" s="38" t="s">
        <v>186</v>
      </c>
      <c r="J40" s="4" t="s">
        <v>187</v>
      </c>
      <c r="K40" s="4" t="s">
        <v>7</v>
      </c>
      <c r="L40" s="12" t="s">
        <v>7</v>
      </c>
      <c r="M40" s="20" t="str">
        <f t="shared" si="0"/>
        <v>→個票</v>
      </c>
      <c r="N40" s="10" t="str">
        <f t="shared" si="1"/>
        <v>.../../個票/条例適用　申請/reiki_0238.docx</v>
      </c>
      <c r="O40" s="3" t="s">
        <v>807</v>
      </c>
    </row>
    <row r="41" spans="1:15" ht="22.5" customHeight="1" x14ac:dyDescent="0.2">
      <c r="A41" s="11"/>
      <c r="B41" s="11"/>
      <c r="C41" s="24" t="str">
        <f>"◎"&amp;O42</f>
        <v>◎健やか部 こども家庭室</v>
      </c>
      <c r="D41" s="21"/>
      <c r="E41" s="21"/>
      <c r="F41" s="22"/>
      <c r="G41" s="22"/>
      <c r="H41" s="22"/>
      <c r="I41" s="37"/>
      <c r="J41" s="22"/>
      <c r="K41" s="22"/>
      <c r="L41" s="22"/>
      <c r="M41" s="22"/>
      <c r="N41" s="22"/>
      <c r="O41" s="23" t="str">
        <f>O42</f>
        <v>健やか部 こども家庭室</v>
      </c>
    </row>
    <row r="42" spans="1:15" ht="25.95" customHeight="1" x14ac:dyDescent="0.2">
      <c r="A42" s="4" t="s">
        <v>188</v>
      </c>
      <c r="B42" s="4">
        <v>289</v>
      </c>
      <c r="C42" s="5">
        <f>SUBTOTAL(3,A$1:A42)-1</f>
        <v>32</v>
      </c>
      <c r="D42" s="3" t="s">
        <v>183</v>
      </c>
      <c r="E42" s="3" t="s">
        <v>189</v>
      </c>
      <c r="F42" s="3" t="s">
        <v>190</v>
      </c>
      <c r="G42" s="3" t="s">
        <v>7</v>
      </c>
      <c r="H42" s="3" t="s">
        <v>107</v>
      </c>
      <c r="I42" s="38" t="s">
        <v>191</v>
      </c>
      <c r="J42" s="4" t="s">
        <v>192</v>
      </c>
      <c r="K42" s="4" t="s">
        <v>7</v>
      </c>
      <c r="L42" s="12" t="s">
        <v>193</v>
      </c>
      <c r="M42" s="20" t="str">
        <f t="shared" si="0"/>
        <v>→個票</v>
      </c>
      <c r="N42" s="10" t="str">
        <f t="shared" si="1"/>
        <v>.../../個票/条例適用　申請/reiki_0082.docx</v>
      </c>
      <c r="O42" s="3" t="s">
        <v>808</v>
      </c>
    </row>
    <row r="43" spans="1:15" ht="25.95" customHeight="1" x14ac:dyDescent="0.2">
      <c r="A43" s="4" t="s">
        <v>188</v>
      </c>
      <c r="B43" s="4">
        <v>289</v>
      </c>
      <c r="C43" s="5">
        <f>SUBTOTAL(3,A$1:A43)-1</f>
        <v>33</v>
      </c>
      <c r="D43" s="3" t="s">
        <v>183</v>
      </c>
      <c r="E43" s="3" t="s">
        <v>189</v>
      </c>
      <c r="F43" s="3" t="s">
        <v>190</v>
      </c>
      <c r="G43" s="3" t="s">
        <v>7</v>
      </c>
      <c r="H43" s="3" t="s">
        <v>107</v>
      </c>
      <c r="I43" s="38" t="s">
        <v>194</v>
      </c>
      <c r="J43" s="4" t="s">
        <v>195</v>
      </c>
      <c r="K43" s="4" t="s">
        <v>7</v>
      </c>
      <c r="L43" s="12" t="s">
        <v>193</v>
      </c>
      <c r="M43" s="20" t="str">
        <f t="shared" si="0"/>
        <v>→個票</v>
      </c>
      <c r="N43" s="10" t="str">
        <f t="shared" si="1"/>
        <v>.../../個票/条例適用　申請/reiki_0086.docx</v>
      </c>
      <c r="O43" s="3" t="s">
        <v>808</v>
      </c>
    </row>
    <row r="44" spans="1:15" ht="22.5" customHeight="1" x14ac:dyDescent="0.2">
      <c r="A44" s="11"/>
      <c r="B44" s="11"/>
      <c r="C44" s="24" t="str">
        <f>"◎"&amp;O45</f>
        <v>◎健やか部 こども園課</v>
      </c>
      <c r="D44" s="21"/>
      <c r="E44" s="21"/>
      <c r="F44" s="22"/>
      <c r="G44" s="22"/>
      <c r="H44" s="22"/>
      <c r="I44" s="37"/>
      <c r="J44" s="22"/>
      <c r="K44" s="22"/>
      <c r="L44" s="22"/>
      <c r="M44" s="22"/>
      <c r="N44" s="22"/>
      <c r="O44" s="23" t="str">
        <f>O45</f>
        <v>健やか部 こども園課</v>
      </c>
    </row>
    <row r="45" spans="1:15" ht="25.95" customHeight="1" x14ac:dyDescent="0.2">
      <c r="A45" s="4" t="s">
        <v>196</v>
      </c>
      <c r="B45" s="4">
        <v>289.10000000000002</v>
      </c>
      <c r="C45" s="5">
        <f>SUBTOTAL(3,A$1:A45)-1</f>
        <v>34</v>
      </c>
      <c r="D45" s="3" t="s">
        <v>197</v>
      </c>
      <c r="E45" s="3" t="s">
        <v>198</v>
      </c>
      <c r="F45" s="3" t="s">
        <v>93</v>
      </c>
      <c r="G45" s="3" t="s">
        <v>7</v>
      </c>
      <c r="H45" s="3" t="s">
        <v>47</v>
      </c>
      <c r="I45" s="38" t="s">
        <v>199</v>
      </c>
      <c r="J45" s="4" t="s">
        <v>200</v>
      </c>
      <c r="K45" s="4" t="s">
        <v>7</v>
      </c>
      <c r="L45" s="12" t="s">
        <v>7</v>
      </c>
      <c r="M45" s="20" t="str">
        <f t="shared" si="0"/>
        <v>→個票</v>
      </c>
      <c r="N45" s="10" t="str">
        <f t="shared" si="1"/>
        <v>.../../個票/条例適用　申請/reiki_0275.docx</v>
      </c>
      <c r="O45" s="3" t="s">
        <v>809</v>
      </c>
    </row>
    <row r="46" spans="1:15" ht="25.95" customHeight="1" x14ac:dyDescent="0.2">
      <c r="A46" s="4" t="s">
        <v>196</v>
      </c>
      <c r="B46" s="4">
        <v>289.10000000000002</v>
      </c>
      <c r="C46" s="5">
        <f>SUBTOTAL(3,A$1:A46)-1</f>
        <v>35</v>
      </c>
      <c r="D46" s="3" t="s">
        <v>202</v>
      </c>
      <c r="E46" s="3" t="s">
        <v>198</v>
      </c>
      <c r="F46" s="3" t="s">
        <v>203</v>
      </c>
      <c r="G46" s="3" t="s">
        <v>7</v>
      </c>
      <c r="H46" s="3" t="s">
        <v>52</v>
      </c>
      <c r="I46" s="38" t="s">
        <v>204</v>
      </c>
      <c r="J46" s="4" t="s">
        <v>205</v>
      </c>
      <c r="K46" s="4" t="s">
        <v>7</v>
      </c>
      <c r="L46" s="12" t="s">
        <v>7</v>
      </c>
      <c r="M46" s="20" t="str">
        <f t="shared" si="0"/>
        <v>→個票</v>
      </c>
      <c r="N46" s="10" t="str">
        <f t="shared" si="1"/>
        <v>.../../個票/条例適用　申請/reiki_0279.docx</v>
      </c>
      <c r="O46" s="3" t="s">
        <v>809</v>
      </c>
    </row>
    <row r="47" spans="1:15" ht="47.4" customHeight="1" x14ac:dyDescent="0.2">
      <c r="A47" s="4" t="s">
        <v>206</v>
      </c>
      <c r="B47" s="4">
        <v>295.10000000000002</v>
      </c>
      <c r="C47" s="5">
        <f>SUBTOTAL(3,A$1:A47)-1</f>
        <v>36</v>
      </c>
      <c r="D47" s="3" t="s">
        <v>207</v>
      </c>
      <c r="E47" s="3" t="s">
        <v>208</v>
      </c>
      <c r="F47" s="3" t="s">
        <v>209</v>
      </c>
      <c r="G47" s="3" t="s">
        <v>7</v>
      </c>
      <c r="H47" s="3" t="s">
        <v>52</v>
      </c>
      <c r="I47" s="38" t="s">
        <v>210</v>
      </c>
      <c r="J47" s="4" t="s">
        <v>211</v>
      </c>
      <c r="K47" s="4" t="s">
        <v>7</v>
      </c>
      <c r="L47" s="12" t="s">
        <v>7</v>
      </c>
      <c r="M47" s="20" t="str">
        <f t="shared" si="0"/>
        <v>→個票</v>
      </c>
      <c r="N47" s="10" t="str">
        <f t="shared" si="1"/>
        <v>.../../個票/条例適用　申請/reiki_0252.docx</v>
      </c>
      <c r="O47" s="3" t="s">
        <v>809</v>
      </c>
    </row>
    <row r="48" spans="1:15" ht="25.95" customHeight="1" x14ac:dyDescent="0.2">
      <c r="A48" s="4" t="s">
        <v>212</v>
      </c>
      <c r="B48" s="4">
        <v>295.2</v>
      </c>
      <c r="C48" s="5">
        <f>SUBTOTAL(3,A$1:A48)-1</f>
        <v>37</v>
      </c>
      <c r="D48" s="3" t="s">
        <v>213</v>
      </c>
      <c r="E48" s="3" t="s">
        <v>214</v>
      </c>
      <c r="F48" s="3" t="s">
        <v>215</v>
      </c>
      <c r="G48" s="3" t="s">
        <v>7</v>
      </c>
      <c r="H48" s="3" t="s">
        <v>52</v>
      </c>
      <c r="I48" s="38" t="s">
        <v>216</v>
      </c>
      <c r="J48" s="4" t="s">
        <v>217</v>
      </c>
      <c r="K48" s="4" t="s">
        <v>7</v>
      </c>
      <c r="L48" s="12" t="s">
        <v>7</v>
      </c>
      <c r="M48" s="20" t="str">
        <f t="shared" si="0"/>
        <v>→個票</v>
      </c>
      <c r="N48" s="10" t="str">
        <f t="shared" si="1"/>
        <v>.../../個票/条例適用　申請/reiki_0253.docx</v>
      </c>
      <c r="O48" s="3" t="s">
        <v>809</v>
      </c>
    </row>
    <row r="49" spans="1:15" ht="22.5" customHeight="1" x14ac:dyDescent="0.2">
      <c r="A49" s="11"/>
      <c r="B49" s="11"/>
      <c r="C49" s="24" t="str">
        <f>"◎"&amp;O50</f>
        <v>◎福祉部 福祉総務課</v>
      </c>
      <c r="D49" s="21"/>
      <c r="E49" s="21"/>
      <c r="F49" s="22"/>
      <c r="G49" s="22"/>
      <c r="H49" s="22"/>
      <c r="I49" s="37"/>
      <c r="J49" s="22"/>
      <c r="K49" s="22"/>
      <c r="L49" s="22"/>
      <c r="M49" s="22"/>
      <c r="N49" s="22"/>
      <c r="O49" s="23" t="str">
        <f>O50</f>
        <v>福祉部 福祉総務課</v>
      </c>
    </row>
    <row r="50" spans="1:15" ht="58.2" customHeight="1" x14ac:dyDescent="0.2">
      <c r="A50" s="4" t="s">
        <v>218</v>
      </c>
      <c r="B50" s="4">
        <v>281</v>
      </c>
      <c r="C50" s="5">
        <f>SUBTOTAL(3,A$1:A50)-1</f>
        <v>38</v>
      </c>
      <c r="D50" s="3" t="s">
        <v>219</v>
      </c>
      <c r="E50" s="3" t="s">
        <v>220</v>
      </c>
      <c r="F50" s="3" t="s">
        <v>221</v>
      </c>
      <c r="G50" s="3" t="s">
        <v>7</v>
      </c>
      <c r="H50" s="3" t="s">
        <v>85</v>
      </c>
      <c r="I50" s="38" t="s">
        <v>222</v>
      </c>
      <c r="J50" s="4" t="s">
        <v>223</v>
      </c>
      <c r="K50" s="4" t="s">
        <v>7</v>
      </c>
      <c r="L50" s="12" t="s">
        <v>7</v>
      </c>
      <c r="M50" s="20" t="str">
        <f t="shared" si="0"/>
        <v>→個票</v>
      </c>
      <c r="N50" s="10" t="str">
        <f t="shared" si="1"/>
        <v>.../../個票/条例適用　申請/reiki_0078.docx</v>
      </c>
      <c r="O50" s="3" t="s">
        <v>810</v>
      </c>
    </row>
    <row r="51" spans="1:15" ht="58.2" customHeight="1" x14ac:dyDescent="0.2">
      <c r="A51" s="4" t="s">
        <v>218</v>
      </c>
      <c r="B51" s="4">
        <v>281</v>
      </c>
      <c r="C51" s="5">
        <f>SUBTOTAL(3,A$1:A51)-1</f>
        <v>39</v>
      </c>
      <c r="D51" s="3" t="s">
        <v>100</v>
      </c>
      <c r="E51" s="3" t="s">
        <v>220</v>
      </c>
      <c r="F51" s="3" t="s">
        <v>225</v>
      </c>
      <c r="G51" s="3" t="s">
        <v>7</v>
      </c>
      <c r="H51" s="3" t="s">
        <v>122</v>
      </c>
      <c r="I51" s="38" t="s">
        <v>226</v>
      </c>
      <c r="J51" s="4" t="s">
        <v>227</v>
      </c>
      <c r="K51" s="4" t="s">
        <v>7</v>
      </c>
      <c r="L51" s="12" t="s">
        <v>7</v>
      </c>
      <c r="M51" s="20" t="str">
        <f t="shared" si="0"/>
        <v>→個票</v>
      </c>
      <c r="N51" s="10" t="str">
        <f t="shared" si="1"/>
        <v>.../../個票/条例適用　申請/reiki_0273.docx</v>
      </c>
      <c r="O51" s="3" t="s">
        <v>810</v>
      </c>
    </row>
    <row r="52" spans="1:15" ht="58.2" customHeight="1" x14ac:dyDescent="0.2">
      <c r="A52" s="4" t="s">
        <v>218</v>
      </c>
      <c r="B52" s="4">
        <v>281</v>
      </c>
      <c r="C52" s="5">
        <f>SUBTOTAL(3,A$1:A52)-1</f>
        <v>40</v>
      </c>
      <c r="D52" s="3" t="s">
        <v>228</v>
      </c>
      <c r="E52" s="3" t="s">
        <v>220</v>
      </c>
      <c r="F52" s="3" t="s">
        <v>229</v>
      </c>
      <c r="G52" s="3" t="s">
        <v>7</v>
      </c>
      <c r="H52" s="3" t="s">
        <v>122</v>
      </c>
      <c r="I52" s="38" t="s">
        <v>230</v>
      </c>
      <c r="J52" s="4" t="s">
        <v>231</v>
      </c>
      <c r="K52" s="4" t="s">
        <v>7</v>
      </c>
      <c r="L52" s="12" t="s">
        <v>7</v>
      </c>
      <c r="M52" s="20" t="str">
        <f t="shared" si="0"/>
        <v>→個票</v>
      </c>
      <c r="N52" s="10" t="str">
        <f t="shared" si="1"/>
        <v>.../../個票/条例適用　申請/reiki_0274.docx</v>
      </c>
      <c r="O52" s="3" t="s">
        <v>810</v>
      </c>
    </row>
    <row r="53" spans="1:15" ht="25.95" customHeight="1" x14ac:dyDescent="0.2">
      <c r="A53" s="4" t="s">
        <v>232</v>
      </c>
      <c r="B53" s="4">
        <v>282</v>
      </c>
      <c r="C53" s="5">
        <f>SUBTOTAL(3,A$1:A53)-1</f>
        <v>41</v>
      </c>
      <c r="D53" s="3" t="s">
        <v>233</v>
      </c>
      <c r="E53" s="3" t="s">
        <v>234</v>
      </c>
      <c r="F53" s="3" t="s">
        <v>235</v>
      </c>
      <c r="G53" s="3" t="s">
        <v>7</v>
      </c>
      <c r="H53" s="3" t="s">
        <v>85</v>
      </c>
      <c r="I53" s="38" t="s">
        <v>236</v>
      </c>
      <c r="J53" s="4" t="s">
        <v>237</v>
      </c>
      <c r="K53" s="4" t="s">
        <v>7</v>
      </c>
      <c r="L53" s="12" t="s">
        <v>7</v>
      </c>
      <c r="M53" s="20" t="str">
        <f t="shared" si="0"/>
        <v>→個票</v>
      </c>
      <c r="N53" s="10" t="str">
        <f t="shared" si="1"/>
        <v>.../../個票/条例適用　申請/reiki_0080.docx</v>
      </c>
      <c r="O53" s="3" t="s">
        <v>810</v>
      </c>
    </row>
    <row r="54" spans="1:15" ht="25.95" customHeight="1" x14ac:dyDescent="0.2">
      <c r="A54" s="4" t="s">
        <v>238</v>
      </c>
      <c r="B54" s="4">
        <v>285</v>
      </c>
      <c r="C54" s="5">
        <f>SUBTOTAL(3,A$1:A54)-1</f>
        <v>42</v>
      </c>
      <c r="D54" s="3" t="s">
        <v>239</v>
      </c>
      <c r="E54" s="3" t="s">
        <v>240</v>
      </c>
      <c r="F54" s="3" t="s">
        <v>13</v>
      </c>
      <c r="G54" s="3" t="s">
        <v>7</v>
      </c>
      <c r="H54" s="3" t="s">
        <v>85</v>
      </c>
      <c r="I54" s="38" t="s">
        <v>241</v>
      </c>
      <c r="J54" s="4" t="s">
        <v>242</v>
      </c>
      <c r="K54" s="4" t="s">
        <v>7</v>
      </c>
      <c r="L54" s="12" t="s">
        <v>7</v>
      </c>
      <c r="M54" s="20" t="str">
        <f t="shared" si="0"/>
        <v>→個票</v>
      </c>
      <c r="N54" s="10" t="str">
        <f t="shared" si="1"/>
        <v>.../../個票/条例適用　申請/reiki_0084.docx</v>
      </c>
      <c r="O54" s="3" t="s">
        <v>810</v>
      </c>
    </row>
    <row r="55" spans="1:15" ht="25.95" customHeight="1" x14ac:dyDescent="0.2">
      <c r="A55" s="4" t="s">
        <v>238</v>
      </c>
      <c r="B55" s="4">
        <v>285</v>
      </c>
      <c r="C55" s="5">
        <f>SUBTOTAL(3,A$1:A55)-1</f>
        <v>43</v>
      </c>
      <c r="D55" s="3" t="s">
        <v>243</v>
      </c>
      <c r="E55" s="3" t="s">
        <v>240</v>
      </c>
      <c r="F55" s="3" t="s">
        <v>145</v>
      </c>
      <c r="G55" s="3" t="s">
        <v>7</v>
      </c>
      <c r="H55" s="3" t="s">
        <v>85</v>
      </c>
      <c r="I55" s="38" t="s">
        <v>244</v>
      </c>
      <c r="J55" s="4" t="s">
        <v>245</v>
      </c>
      <c r="K55" s="4" t="s">
        <v>7</v>
      </c>
      <c r="L55" s="12" t="s">
        <v>7</v>
      </c>
      <c r="M55" s="20" t="str">
        <f t="shared" si="0"/>
        <v>→個票</v>
      </c>
      <c r="N55" s="10" t="str">
        <f t="shared" si="1"/>
        <v>.../../個票/条例適用　申請/reiki_0085.docx</v>
      </c>
      <c r="O55" s="3" t="s">
        <v>810</v>
      </c>
    </row>
    <row r="56" spans="1:15" ht="22.5" customHeight="1" x14ac:dyDescent="0.2">
      <c r="A56" s="11"/>
      <c r="B56" s="11"/>
      <c r="C56" s="24" t="str">
        <f>"◎"&amp;O57</f>
        <v>◎福祉部 障がい福祉課</v>
      </c>
      <c r="D56" s="21"/>
      <c r="E56" s="21"/>
      <c r="F56" s="22"/>
      <c r="G56" s="22"/>
      <c r="H56" s="22"/>
      <c r="I56" s="37"/>
      <c r="J56" s="22"/>
      <c r="K56" s="22"/>
      <c r="L56" s="22"/>
      <c r="M56" s="22"/>
      <c r="N56" s="22"/>
      <c r="O56" s="23" t="str">
        <f>O57</f>
        <v>福祉部 障がい福祉課</v>
      </c>
    </row>
    <row r="57" spans="1:15" ht="25.95" customHeight="1" x14ac:dyDescent="0.2">
      <c r="A57" s="4" t="s">
        <v>246</v>
      </c>
      <c r="B57" s="4">
        <v>298.10000000000002</v>
      </c>
      <c r="C57" s="5">
        <f>SUBTOTAL(3,A$1:A57)-1</f>
        <v>44</v>
      </c>
      <c r="D57" s="3" t="s">
        <v>247</v>
      </c>
      <c r="E57" s="3" t="s">
        <v>248</v>
      </c>
      <c r="F57" s="3" t="s">
        <v>106</v>
      </c>
      <c r="G57" s="3" t="s">
        <v>7</v>
      </c>
      <c r="H57" s="3" t="s">
        <v>52</v>
      </c>
      <c r="I57" s="38" t="s">
        <v>249</v>
      </c>
      <c r="J57" s="4" t="s">
        <v>250</v>
      </c>
      <c r="K57" s="4" t="s">
        <v>7</v>
      </c>
      <c r="L57" s="12" t="s">
        <v>7</v>
      </c>
      <c r="M57" s="20" t="str">
        <f t="shared" si="0"/>
        <v>→個票</v>
      </c>
      <c r="N57" s="10" t="str">
        <f t="shared" si="1"/>
        <v>.../../個票/条例適用　申請/reiki_0246.docx</v>
      </c>
      <c r="O57" s="3" t="s">
        <v>811</v>
      </c>
    </row>
    <row r="58" spans="1:15" ht="25.95" customHeight="1" x14ac:dyDescent="0.2">
      <c r="A58" s="4" t="s">
        <v>252</v>
      </c>
      <c r="B58" s="4">
        <v>309</v>
      </c>
      <c r="C58" s="5">
        <f>SUBTOTAL(3,A$1:A58)-1</f>
        <v>45</v>
      </c>
      <c r="D58" s="3" t="s">
        <v>143</v>
      </c>
      <c r="E58" s="3" t="s">
        <v>253</v>
      </c>
      <c r="F58" s="3" t="s">
        <v>171</v>
      </c>
      <c r="G58" s="3" t="s">
        <v>7</v>
      </c>
      <c r="H58" s="3" t="s">
        <v>40</v>
      </c>
      <c r="I58" s="38" t="s">
        <v>254</v>
      </c>
      <c r="J58" s="4" t="s">
        <v>255</v>
      </c>
      <c r="K58" s="4" t="s">
        <v>7</v>
      </c>
      <c r="L58" s="12" t="s">
        <v>7</v>
      </c>
      <c r="M58" s="20" t="str">
        <f t="shared" si="0"/>
        <v>→個票</v>
      </c>
      <c r="N58" s="10" t="str">
        <f t="shared" si="1"/>
        <v>.../../個票/条例適用　申請/reiki_0099.docx</v>
      </c>
      <c r="O58" s="3" t="s">
        <v>811</v>
      </c>
    </row>
    <row r="59" spans="1:15" ht="25.95" customHeight="1" x14ac:dyDescent="0.2">
      <c r="A59" s="4" t="s">
        <v>256</v>
      </c>
      <c r="B59" s="4">
        <v>310</v>
      </c>
      <c r="C59" s="5">
        <f>SUBTOTAL(3,A$1:A59)-1</f>
        <v>46</v>
      </c>
      <c r="D59" s="3" t="s">
        <v>175</v>
      </c>
      <c r="E59" s="3" t="s">
        <v>257</v>
      </c>
      <c r="F59" s="3" t="s">
        <v>258</v>
      </c>
      <c r="G59" s="3" t="s">
        <v>7</v>
      </c>
      <c r="H59" s="3" t="s">
        <v>122</v>
      </c>
      <c r="I59" s="38" t="s">
        <v>259</v>
      </c>
      <c r="J59" s="4" t="s">
        <v>260</v>
      </c>
      <c r="K59" s="4" t="s">
        <v>7</v>
      </c>
      <c r="L59" s="12" t="s">
        <v>7</v>
      </c>
      <c r="M59" s="20" t="str">
        <f t="shared" si="0"/>
        <v>→個票</v>
      </c>
      <c r="N59" s="10" t="str">
        <f t="shared" si="1"/>
        <v>.../../個票/条例適用　申請/reiki_0100.docx</v>
      </c>
      <c r="O59" s="3" t="s">
        <v>811</v>
      </c>
    </row>
    <row r="60" spans="1:15" ht="25.95" customHeight="1" x14ac:dyDescent="0.2">
      <c r="A60" s="4" t="s">
        <v>256</v>
      </c>
      <c r="B60" s="4">
        <v>310</v>
      </c>
      <c r="C60" s="5">
        <f>SUBTOTAL(3,A$1:A60)-1</f>
        <v>47</v>
      </c>
      <c r="D60" s="3" t="s">
        <v>150</v>
      </c>
      <c r="E60" s="3" t="s">
        <v>257</v>
      </c>
      <c r="F60" s="3" t="s">
        <v>261</v>
      </c>
      <c r="G60" s="3" t="s">
        <v>7</v>
      </c>
      <c r="H60" s="3" t="s">
        <v>85</v>
      </c>
      <c r="I60" s="38" t="s">
        <v>262</v>
      </c>
      <c r="J60" s="4" t="s">
        <v>263</v>
      </c>
      <c r="K60" s="4" t="s">
        <v>7</v>
      </c>
      <c r="L60" s="12" t="s">
        <v>7</v>
      </c>
      <c r="M60" s="20" t="str">
        <f t="shared" si="0"/>
        <v>→個票</v>
      </c>
      <c r="N60" s="10" t="str">
        <f t="shared" si="1"/>
        <v>.../../個票/条例適用　申請/reiki_0101.docx</v>
      </c>
      <c r="O60" s="3" t="s">
        <v>811</v>
      </c>
    </row>
    <row r="61" spans="1:15" ht="25.95" customHeight="1" x14ac:dyDescent="0.2">
      <c r="A61" s="4" t="s">
        <v>264</v>
      </c>
      <c r="B61" s="4">
        <v>311.10000000000002</v>
      </c>
      <c r="C61" s="5">
        <f>SUBTOTAL(3,A$1:A61)-1</f>
        <v>48</v>
      </c>
      <c r="D61" s="3" t="s">
        <v>247</v>
      </c>
      <c r="E61" s="3" t="s">
        <v>265</v>
      </c>
      <c r="F61" s="3" t="s">
        <v>106</v>
      </c>
      <c r="G61" s="3" t="s">
        <v>7</v>
      </c>
      <c r="H61" s="3" t="s">
        <v>52</v>
      </c>
      <c r="I61" s="38" t="s">
        <v>266</v>
      </c>
      <c r="J61" s="4" t="s">
        <v>267</v>
      </c>
      <c r="K61" s="4" t="s">
        <v>7</v>
      </c>
      <c r="L61" s="12" t="s">
        <v>7</v>
      </c>
      <c r="M61" s="20" t="str">
        <f t="shared" si="0"/>
        <v>→個票</v>
      </c>
      <c r="N61" s="10" t="str">
        <f t="shared" si="1"/>
        <v>.../../個票/条例適用　申請/reiki_0239.docx</v>
      </c>
      <c r="O61" s="3" t="s">
        <v>811</v>
      </c>
    </row>
    <row r="62" spans="1:15" ht="25.95" customHeight="1" x14ac:dyDescent="0.2">
      <c r="A62" s="4" t="s">
        <v>268</v>
      </c>
      <c r="B62" s="4">
        <v>314.10000000000002</v>
      </c>
      <c r="C62" s="5">
        <f>SUBTOTAL(3,A$1:A62)-1</f>
        <v>49</v>
      </c>
      <c r="D62" s="3" t="s">
        <v>247</v>
      </c>
      <c r="E62" s="3" t="s">
        <v>269</v>
      </c>
      <c r="F62" s="3" t="s">
        <v>106</v>
      </c>
      <c r="G62" s="3" t="s">
        <v>7</v>
      </c>
      <c r="H62" s="3" t="s">
        <v>52</v>
      </c>
      <c r="I62" s="38" t="s">
        <v>270</v>
      </c>
      <c r="J62" s="4" t="s">
        <v>271</v>
      </c>
      <c r="K62" s="4" t="s">
        <v>7</v>
      </c>
      <c r="L62" s="12" t="s">
        <v>7</v>
      </c>
      <c r="M62" s="20" t="str">
        <f t="shared" si="0"/>
        <v>→個票</v>
      </c>
      <c r="N62" s="10" t="str">
        <f t="shared" si="1"/>
        <v>.../../個票/条例適用　申請/reiki_0240.docx</v>
      </c>
      <c r="O62" s="3" t="s">
        <v>811</v>
      </c>
    </row>
    <row r="63" spans="1:15" ht="25.95" customHeight="1" x14ac:dyDescent="0.2">
      <c r="A63" s="4" t="s">
        <v>272</v>
      </c>
      <c r="B63" s="4">
        <v>323</v>
      </c>
      <c r="C63" s="5">
        <f>SUBTOTAL(3,A$1:A63)-1</f>
        <v>50</v>
      </c>
      <c r="D63" s="3" t="s">
        <v>273</v>
      </c>
      <c r="E63" s="3" t="s">
        <v>274</v>
      </c>
      <c r="F63" s="3" t="s">
        <v>275</v>
      </c>
      <c r="G63" s="3" t="s">
        <v>7</v>
      </c>
      <c r="H63" s="3" t="s">
        <v>156</v>
      </c>
      <c r="I63" s="38" t="s">
        <v>276</v>
      </c>
      <c r="J63" s="4" t="s">
        <v>277</v>
      </c>
      <c r="K63" s="4" t="s">
        <v>7</v>
      </c>
      <c r="L63" s="12" t="s">
        <v>7</v>
      </c>
      <c r="M63" s="20" t="str">
        <f t="shared" si="0"/>
        <v>→個票</v>
      </c>
      <c r="N63" s="10" t="str">
        <f t="shared" si="1"/>
        <v>.../../個票/条例適用　申請/reiki_0103.docx</v>
      </c>
      <c r="O63" s="3" t="s">
        <v>811</v>
      </c>
    </row>
    <row r="64" spans="1:15" ht="25.95" customHeight="1" x14ac:dyDescent="0.2">
      <c r="A64" s="4" t="s">
        <v>272</v>
      </c>
      <c r="B64" s="4">
        <v>323</v>
      </c>
      <c r="C64" s="5">
        <f>SUBTOTAL(3,A$1:A64)-1</f>
        <v>51</v>
      </c>
      <c r="D64" s="3" t="s">
        <v>278</v>
      </c>
      <c r="E64" s="3" t="s">
        <v>274</v>
      </c>
      <c r="F64" s="3" t="s">
        <v>279</v>
      </c>
      <c r="G64" s="3" t="s">
        <v>7</v>
      </c>
      <c r="H64" s="3" t="s">
        <v>52</v>
      </c>
      <c r="I64" s="38" t="s">
        <v>280</v>
      </c>
      <c r="J64" s="4" t="s">
        <v>281</v>
      </c>
      <c r="K64" s="4" t="s">
        <v>7</v>
      </c>
      <c r="L64" s="12" t="s">
        <v>7</v>
      </c>
      <c r="M64" s="20" t="str">
        <f t="shared" si="0"/>
        <v>→個票</v>
      </c>
      <c r="N64" s="10" t="str">
        <f t="shared" si="1"/>
        <v>.../../個票/条例適用　申請/reiki_0241.docx</v>
      </c>
      <c r="O64" s="3" t="s">
        <v>811</v>
      </c>
    </row>
    <row r="65" spans="1:15" ht="22.5" customHeight="1" x14ac:dyDescent="0.2">
      <c r="A65" s="11"/>
      <c r="B65" s="11"/>
      <c r="C65" s="24" t="str">
        <f>"◎"&amp;O66</f>
        <v>◎福祉部 高齢介護課</v>
      </c>
      <c r="D65" s="21"/>
      <c r="E65" s="21"/>
      <c r="F65" s="22"/>
      <c r="G65" s="22"/>
      <c r="H65" s="22"/>
      <c r="I65" s="37"/>
      <c r="J65" s="22"/>
      <c r="K65" s="22"/>
      <c r="L65" s="22"/>
      <c r="M65" s="22"/>
      <c r="N65" s="22"/>
      <c r="O65" s="23" t="str">
        <f>O66</f>
        <v>福祉部 高齢介護課</v>
      </c>
    </row>
    <row r="66" spans="1:15" ht="25.95" customHeight="1" x14ac:dyDescent="0.2">
      <c r="A66" s="4" t="s">
        <v>282</v>
      </c>
      <c r="B66" s="4">
        <v>365</v>
      </c>
      <c r="C66" s="5">
        <f>SUBTOTAL(3,A$1:A66)-1</f>
        <v>52</v>
      </c>
      <c r="D66" s="3" t="s">
        <v>283</v>
      </c>
      <c r="E66" s="3" t="s">
        <v>284</v>
      </c>
      <c r="F66" s="3" t="s">
        <v>285</v>
      </c>
      <c r="G66" s="3" t="s">
        <v>7</v>
      </c>
      <c r="H66" s="3" t="s">
        <v>85</v>
      </c>
      <c r="I66" s="38" t="s">
        <v>286</v>
      </c>
      <c r="J66" s="4" t="s">
        <v>287</v>
      </c>
      <c r="K66" s="4" t="s">
        <v>7</v>
      </c>
      <c r="L66" s="12" t="s">
        <v>7</v>
      </c>
      <c r="M66" s="20" t="str">
        <f t="shared" si="0"/>
        <v>→個票</v>
      </c>
      <c r="N66" s="10" t="str">
        <f t="shared" si="1"/>
        <v>.../../個票/条例適用　申請/reiki_0138.docx</v>
      </c>
      <c r="O66" s="3" t="s">
        <v>812</v>
      </c>
    </row>
    <row r="67" spans="1:15" ht="25.95" customHeight="1" x14ac:dyDescent="0.2">
      <c r="A67" s="4" t="s">
        <v>282</v>
      </c>
      <c r="B67" s="4">
        <v>365</v>
      </c>
      <c r="C67" s="5">
        <f>SUBTOTAL(3,A$1:A67)-1</f>
        <v>53</v>
      </c>
      <c r="D67" s="3" t="s">
        <v>120</v>
      </c>
      <c r="E67" s="3" t="s">
        <v>284</v>
      </c>
      <c r="F67" s="3" t="s">
        <v>289</v>
      </c>
      <c r="G67" s="3" t="s">
        <v>7</v>
      </c>
      <c r="H67" s="3" t="s">
        <v>85</v>
      </c>
      <c r="I67" s="38" t="s">
        <v>290</v>
      </c>
      <c r="J67" s="4" t="s">
        <v>291</v>
      </c>
      <c r="K67" s="4" t="s">
        <v>7</v>
      </c>
      <c r="L67" s="12" t="s">
        <v>7</v>
      </c>
      <c r="M67" s="20" t="str">
        <f t="shared" si="0"/>
        <v>→個票</v>
      </c>
      <c r="N67" s="10" t="str">
        <f t="shared" si="1"/>
        <v>.../../個票/条例適用　申請/reiki_0140.docx</v>
      </c>
      <c r="O67" s="3" t="s">
        <v>812</v>
      </c>
    </row>
    <row r="68" spans="1:15" ht="25.95" customHeight="1" x14ac:dyDescent="0.2">
      <c r="A68" s="4" t="s">
        <v>282</v>
      </c>
      <c r="B68" s="4">
        <v>365</v>
      </c>
      <c r="C68" s="5">
        <f>SUBTOTAL(3,A$1:A68)-1</f>
        <v>54</v>
      </c>
      <c r="D68" s="3" t="s">
        <v>292</v>
      </c>
      <c r="E68" s="3" t="s">
        <v>284</v>
      </c>
      <c r="F68" s="3" t="s">
        <v>261</v>
      </c>
      <c r="G68" s="3" t="s">
        <v>7</v>
      </c>
      <c r="H68" s="3" t="s">
        <v>47</v>
      </c>
      <c r="I68" s="38" t="s">
        <v>293</v>
      </c>
      <c r="J68" s="4" t="s">
        <v>294</v>
      </c>
      <c r="K68" s="4" t="s">
        <v>7</v>
      </c>
      <c r="L68" s="12" t="s">
        <v>7</v>
      </c>
      <c r="M68" s="20" t="str">
        <f t="shared" si="0"/>
        <v>→個票</v>
      </c>
      <c r="N68" s="10" t="str">
        <f t="shared" si="1"/>
        <v>.../../個票/条例適用　申請/reiki_0141.docx</v>
      </c>
      <c r="O68" s="3" t="s">
        <v>812</v>
      </c>
    </row>
    <row r="69" spans="1:15" ht="25.95" customHeight="1" x14ac:dyDescent="0.2">
      <c r="A69" s="4" t="s">
        <v>282</v>
      </c>
      <c r="B69" s="4">
        <v>365</v>
      </c>
      <c r="C69" s="5">
        <f>SUBTOTAL(3,A$1:A69)-1</f>
        <v>55</v>
      </c>
      <c r="D69" s="3" t="s">
        <v>129</v>
      </c>
      <c r="E69" s="3" t="s">
        <v>284</v>
      </c>
      <c r="F69" s="3" t="s">
        <v>179</v>
      </c>
      <c r="G69" s="3" t="s">
        <v>7</v>
      </c>
      <c r="H69" s="3" t="s">
        <v>47</v>
      </c>
      <c r="I69" s="38" t="s">
        <v>295</v>
      </c>
      <c r="J69" s="4" t="s">
        <v>296</v>
      </c>
      <c r="K69" s="4" t="s">
        <v>7</v>
      </c>
      <c r="L69" s="12" t="s">
        <v>7</v>
      </c>
      <c r="M69" s="20" t="str">
        <f t="shared" si="0"/>
        <v>→個票</v>
      </c>
      <c r="N69" s="10" t="str">
        <f t="shared" si="1"/>
        <v>.../../個票/条例適用　申請/reiki_0142.docx</v>
      </c>
      <c r="O69" s="3" t="s">
        <v>812</v>
      </c>
    </row>
    <row r="70" spans="1:15" ht="22.5" customHeight="1" x14ac:dyDescent="0.2">
      <c r="A70" s="11"/>
      <c r="B70" s="11"/>
      <c r="C70" s="24" t="str">
        <f>"◎"&amp;O71</f>
        <v>◎環境部 環境衛生課</v>
      </c>
      <c r="D70" s="21"/>
      <c r="E70" s="21"/>
      <c r="F70" s="22"/>
      <c r="G70" s="22"/>
      <c r="H70" s="22"/>
      <c r="I70" s="37"/>
      <c r="J70" s="22"/>
      <c r="K70" s="22"/>
      <c r="L70" s="22"/>
      <c r="M70" s="22"/>
      <c r="N70" s="22"/>
      <c r="O70" s="23" t="str">
        <f>O71</f>
        <v>環境部 環境衛生課</v>
      </c>
    </row>
    <row r="71" spans="1:15" ht="90.6" customHeight="1" x14ac:dyDescent="0.2">
      <c r="A71" s="4" t="s">
        <v>80</v>
      </c>
      <c r="B71" s="4">
        <v>187</v>
      </c>
      <c r="C71" s="5">
        <f>SUBTOTAL(3,A$1:A71)-1</f>
        <v>56</v>
      </c>
      <c r="D71" s="3" t="s">
        <v>81</v>
      </c>
      <c r="E71" s="3" t="s">
        <v>82</v>
      </c>
      <c r="F71" s="3" t="s">
        <v>83</v>
      </c>
      <c r="G71" s="3" t="s">
        <v>297</v>
      </c>
      <c r="H71" s="3" t="s">
        <v>25</v>
      </c>
      <c r="I71" s="38" t="s">
        <v>298</v>
      </c>
      <c r="J71" s="4" t="s">
        <v>299</v>
      </c>
      <c r="K71" s="4" t="s">
        <v>7</v>
      </c>
      <c r="L71" s="12" t="s">
        <v>88</v>
      </c>
      <c r="M71" s="20" t="str">
        <f t="shared" si="0"/>
        <v>→個票</v>
      </c>
      <c r="N71" s="10" t="str">
        <f t="shared" si="1"/>
        <v>.../../個票/条例適用　申請/reiki_0018-03.docx</v>
      </c>
      <c r="O71" s="3" t="s">
        <v>813</v>
      </c>
    </row>
    <row r="72" spans="1:15" ht="25.95" customHeight="1" x14ac:dyDescent="0.2">
      <c r="A72" s="4" t="s">
        <v>301</v>
      </c>
      <c r="B72" s="4">
        <v>348</v>
      </c>
      <c r="C72" s="5">
        <f>SUBTOTAL(3,A$1:A72)-1</f>
        <v>57</v>
      </c>
      <c r="D72" s="3" t="s">
        <v>302</v>
      </c>
      <c r="E72" s="3" t="s">
        <v>303</v>
      </c>
      <c r="F72" s="3" t="s">
        <v>106</v>
      </c>
      <c r="G72" s="3" t="s">
        <v>7</v>
      </c>
      <c r="H72" s="3" t="s">
        <v>156</v>
      </c>
      <c r="I72" s="38" t="s">
        <v>304</v>
      </c>
      <c r="J72" s="4" t="s">
        <v>305</v>
      </c>
      <c r="K72" s="4" t="s">
        <v>7</v>
      </c>
      <c r="L72" s="12" t="s">
        <v>7</v>
      </c>
      <c r="M72" s="20" t="str">
        <f t="shared" si="0"/>
        <v>→個票</v>
      </c>
      <c r="N72" s="10" t="str">
        <f t="shared" si="1"/>
        <v>.../../個票/条例適用　申請/reiki_0115.docx</v>
      </c>
      <c r="O72" s="3" t="s">
        <v>813</v>
      </c>
    </row>
    <row r="73" spans="1:15" ht="25.95" customHeight="1" x14ac:dyDescent="0.2">
      <c r="A73" s="4" t="s">
        <v>306</v>
      </c>
      <c r="B73" s="4">
        <v>410</v>
      </c>
      <c r="C73" s="5">
        <f>SUBTOTAL(3,A$1:A73)-1</f>
        <v>58</v>
      </c>
      <c r="D73" s="3" t="s">
        <v>239</v>
      </c>
      <c r="E73" s="3" t="s">
        <v>307</v>
      </c>
      <c r="F73" s="3" t="s">
        <v>66</v>
      </c>
      <c r="G73" s="3" t="s">
        <v>7</v>
      </c>
      <c r="H73" s="3" t="s">
        <v>122</v>
      </c>
      <c r="I73" s="38" t="s">
        <v>308</v>
      </c>
      <c r="J73" s="4" t="s">
        <v>309</v>
      </c>
      <c r="K73" s="4" t="s">
        <v>7</v>
      </c>
      <c r="L73" s="12" t="s">
        <v>7</v>
      </c>
      <c r="M73" s="20" t="str">
        <f t="shared" si="0"/>
        <v>→個票</v>
      </c>
      <c r="N73" s="10" t="str">
        <f t="shared" si="1"/>
        <v>.../../個票/条例適用　申請/reiki_0190.docx</v>
      </c>
      <c r="O73" s="3" t="s">
        <v>813</v>
      </c>
    </row>
    <row r="74" spans="1:15" ht="25.95" customHeight="1" x14ac:dyDescent="0.2">
      <c r="A74" s="4" t="s">
        <v>306</v>
      </c>
      <c r="B74" s="4">
        <v>410</v>
      </c>
      <c r="C74" s="5">
        <f>SUBTOTAL(3,A$1:A74)-1</f>
        <v>59</v>
      </c>
      <c r="D74" s="3" t="s">
        <v>310</v>
      </c>
      <c r="E74" s="3" t="s">
        <v>307</v>
      </c>
      <c r="F74" s="3" t="s">
        <v>209</v>
      </c>
      <c r="G74" s="3" t="s">
        <v>7</v>
      </c>
      <c r="H74" s="3" t="s">
        <v>122</v>
      </c>
      <c r="I74" s="38" t="s">
        <v>311</v>
      </c>
      <c r="J74" s="4" t="s">
        <v>312</v>
      </c>
      <c r="K74" s="4" t="s">
        <v>7</v>
      </c>
      <c r="L74" s="12" t="s">
        <v>7</v>
      </c>
      <c r="M74" s="20" t="str">
        <f t="shared" si="0"/>
        <v>→個票</v>
      </c>
      <c r="N74" s="10" t="str">
        <f t="shared" si="1"/>
        <v>.../../個票/条例適用　申請/reiki_0191.docx</v>
      </c>
      <c r="O74" s="3" t="s">
        <v>813</v>
      </c>
    </row>
    <row r="75" spans="1:15" ht="25.95" customHeight="1" x14ac:dyDescent="0.2">
      <c r="A75" s="4" t="s">
        <v>313</v>
      </c>
      <c r="B75" s="4">
        <v>3003</v>
      </c>
      <c r="C75" s="5">
        <f>SUBTOTAL(3,A$1:A75)-1</f>
        <v>60</v>
      </c>
      <c r="D75" s="3" t="s">
        <v>314</v>
      </c>
      <c r="E75" s="3" t="s">
        <v>315</v>
      </c>
      <c r="F75" s="3" t="s">
        <v>46</v>
      </c>
      <c r="G75" s="3" t="s">
        <v>7</v>
      </c>
      <c r="H75" s="3" t="s">
        <v>47</v>
      </c>
      <c r="I75" s="38" t="s">
        <v>316</v>
      </c>
      <c r="J75" s="4" t="s">
        <v>316</v>
      </c>
      <c r="K75" s="4" t="s">
        <v>317</v>
      </c>
      <c r="L75" s="12" t="s">
        <v>7</v>
      </c>
      <c r="M75" s="20" t="str">
        <f t="shared" si="0"/>
        <v>→個票</v>
      </c>
      <c r="N75" s="10" t="str">
        <f t="shared" si="1"/>
        <v>.../../個票/条例適用　申請/reiki_3006.docx</v>
      </c>
      <c r="O75" s="3" t="s">
        <v>813</v>
      </c>
    </row>
    <row r="76" spans="1:15" ht="22.5" customHeight="1" x14ac:dyDescent="0.2">
      <c r="A76" s="11"/>
      <c r="B76" s="11"/>
      <c r="C76" s="24" t="str">
        <f>"◎"&amp;O77</f>
        <v>◎環境部 環境事業課</v>
      </c>
      <c r="D76" s="21"/>
      <c r="E76" s="21"/>
      <c r="F76" s="22"/>
      <c r="G76" s="22"/>
      <c r="H76" s="22"/>
      <c r="I76" s="37"/>
      <c r="J76" s="22"/>
      <c r="K76" s="22"/>
      <c r="L76" s="22"/>
      <c r="M76" s="22"/>
      <c r="N76" s="22"/>
      <c r="O76" s="23" t="str">
        <f>O77</f>
        <v>環境部 環境事業課</v>
      </c>
    </row>
    <row r="77" spans="1:15" ht="25.95" customHeight="1" x14ac:dyDescent="0.2">
      <c r="A77" s="4" t="s">
        <v>318</v>
      </c>
      <c r="B77" s="4">
        <v>353</v>
      </c>
      <c r="C77" s="5">
        <f>SUBTOTAL(3,A$1:A77)-1</f>
        <v>61</v>
      </c>
      <c r="D77" s="3" t="s">
        <v>37</v>
      </c>
      <c r="E77" s="3" t="s">
        <v>319</v>
      </c>
      <c r="F77" s="3" t="s">
        <v>320</v>
      </c>
      <c r="G77" s="3" t="s">
        <v>7</v>
      </c>
      <c r="H77" s="3" t="s">
        <v>47</v>
      </c>
      <c r="I77" s="38" t="s">
        <v>321</v>
      </c>
      <c r="J77" s="4" t="s">
        <v>322</v>
      </c>
      <c r="K77" s="4" t="s">
        <v>7</v>
      </c>
      <c r="L77" s="12" t="s">
        <v>7</v>
      </c>
      <c r="M77" s="20" t="str">
        <f t="shared" si="0"/>
        <v>→個票</v>
      </c>
      <c r="N77" s="10" t="str">
        <f t="shared" si="1"/>
        <v>.../../個票/条例適用　申請/reiki_0117.docx</v>
      </c>
      <c r="O77" s="3" t="s">
        <v>814</v>
      </c>
    </row>
    <row r="78" spans="1:15" ht="25.95" customHeight="1" x14ac:dyDescent="0.2">
      <c r="A78" s="4" t="s">
        <v>324</v>
      </c>
      <c r="B78" s="4">
        <v>354</v>
      </c>
      <c r="C78" s="5">
        <f>SUBTOTAL(3,A$1:A78)-1</f>
        <v>62</v>
      </c>
      <c r="D78" s="3" t="s">
        <v>325</v>
      </c>
      <c r="E78" s="3" t="s">
        <v>326</v>
      </c>
      <c r="F78" s="3" t="s">
        <v>327</v>
      </c>
      <c r="G78" s="3" t="s">
        <v>7</v>
      </c>
      <c r="H78" s="3" t="s">
        <v>47</v>
      </c>
      <c r="I78" s="38" t="s">
        <v>328</v>
      </c>
      <c r="J78" s="4" t="s">
        <v>329</v>
      </c>
      <c r="K78" s="4" t="s">
        <v>7</v>
      </c>
      <c r="L78" s="12" t="s">
        <v>7</v>
      </c>
      <c r="M78" s="20" t="str">
        <f t="shared" si="0"/>
        <v>→個票</v>
      </c>
      <c r="N78" s="10" t="str">
        <f t="shared" si="1"/>
        <v>.../../個票/条例適用　申請/reiki_0118.docx</v>
      </c>
      <c r="O78" s="3" t="s">
        <v>814</v>
      </c>
    </row>
    <row r="79" spans="1:15" ht="25.95" customHeight="1" x14ac:dyDescent="0.2">
      <c r="A79" s="4" t="s">
        <v>330</v>
      </c>
      <c r="B79" s="4">
        <v>355</v>
      </c>
      <c r="C79" s="5">
        <f>SUBTOTAL(3,A$1:A79)-1</f>
        <v>63</v>
      </c>
      <c r="D79" s="3" t="s">
        <v>331</v>
      </c>
      <c r="E79" s="3" t="s">
        <v>332</v>
      </c>
      <c r="F79" s="3" t="s">
        <v>203</v>
      </c>
      <c r="G79" s="3" t="s">
        <v>7</v>
      </c>
      <c r="H79" s="3" t="s">
        <v>47</v>
      </c>
      <c r="I79" s="38" t="s">
        <v>333</v>
      </c>
      <c r="J79" s="4" t="s">
        <v>334</v>
      </c>
      <c r="K79" s="4" t="s">
        <v>7</v>
      </c>
      <c r="L79" s="12" t="s">
        <v>193</v>
      </c>
      <c r="M79" s="20" t="str">
        <f t="shared" si="0"/>
        <v>→個票</v>
      </c>
      <c r="N79" s="10" t="str">
        <f t="shared" si="1"/>
        <v>.../../個票/条例適用　申請/reiki_0121.docx</v>
      </c>
      <c r="O79" s="3" t="s">
        <v>814</v>
      </c>
    </row>
    <row r="80" spans="1:15" ht="22.5" customHeight="1" x14ac:dyDescent="0.2">
      <c r="A80" s="11"/>
      <c r="B80" s="11"/>
      <c r="C80" s="24" t="str">
        <f>"◎"&amp;O81</f>
        <v>◎都市まちづくり部 都市まちづくり課</v>
      </c>
      <c r="D80" s="21"/>
      <c r="E80" s="21"/>
      <c r="F80" s="22"/>
      <c r="G80" s="22"/>
      <c r="H80" s="22"/>
      <c r="I80" s="37"/>
      <c r="J80" s="22"/>
      <c r="K80" s="22"/>
      <c r="L80" s="22"/>
      <c r="M80" s="22"/>
      <c r="N80" s="22"/>
      <c r="O80" s="23" t="str">
        <f>O81</f>
        <v>都市まちづくり部 都市まちづくり課</v>
      </c>
    </row>
    <row r="81" spans="1:15" ht="79.8" customHeight="1" x14ac:dyDescent="0.2">
      <c r="A81" s="4" t="s">
        <v>80</v>
      </c>
      <c r="B81" s="4">
        <v>187</v>
      </c>
      <c r="C81" s="5">
        <f>SUBTOTAL(3,A$1:A81)-1</f>
        <v>64</v>
      </c>
      <c r="D81" s="3" t="s">
        <v>81</v>
      </c>
      <c r="E81" s="3" t="s">
        <v>82</v>
      </c>
      <c r="F81" s="3" t="s">
        <v>83</v>
      </c>
      <c r="G81" s="3" t="s">
        <v>335</v>
      </c>
      <c r="H81" s="3" t="s">
        <v>25</v>
      </c>
      <c r="I81" s="38" t="s">
        <v>336</v>
      </c>
      <c r="J81" s="4" t="s">
        <v>337</v>
      </c>
      <c r="K81" s="4" t="s">
        <v>7</v>
      </c>
      <c r="L81" s="12" t="s">
        <v>193</v>
      </c>
      <c r="M81" s="20" t="str">
        <f t="shared" ref="M81:M149" si="2">HYPERLINK(N81,"→個票")</f>
        <v>→個票</v>
      </c>
      <c r="N81" s="10" t="str">
        <f t="shared" ref="N81:N149" si="3">".../../個票/条例適用　申請/reiki_"&amp;J81&amp;".docx"</f>
        <v>.../../個票/条例適用　申請/reiki_0018-04.docx</v>
      </c>
      <c r="O81" s="3" t="s">
        <v>815</v>
      </c>
    </row>
    <row r="82" spans="1:15" ht="58.2" customHeight="1" x14ac:dyDescent="0.2">
      <c r="A82" s="4" t="s">
        <v>339</v>
      </c>
      <c r="B82" s="4">
        <v>383</v>
      </c>
      <c r="C82" s="5">
        <f>SUBTOTAL(3,A$1:A82)-1</f>
        <v>65</v>
      </c>
      <c r="D82" s="3" t="s">
        <v>340</v>
      </c>
      <c r="E82" s="3" t="s">
        <v>341</v>
      </c>
      <c r="F82" s="3" t="s">
        <v>209</v>
      </c>
      <c r="G82" s="3" t="s">
        <v>7</v>
      </c>
      <c r="H82" s="3" t="s">
        <v>342</v>
      </c>
      <c r="I82" s="38" t="s">
        <v>343</v>
      </c>
      <c r="J82" s="4" t="s">
        <v>344</v>
      </c>
      <c r="K82" s="4" t="s">
        <v>7</v>
      </c>
      <c r="L82" s="12" t="s">
        <v>193</v>
      </c>
      <c r="M82" s="20" t="str">
        <f t="shared" si="2"/>
        <v>→個票</v>
      </c>
      <c r="N82" s="10" t="str">
        <f t="shared" si="3"/>
        <v>.../../個票/条例適用　申請/reiki_0152.docx</v>
      </c>
      <c r="O82" s="3" t="s">
        <v>815</v>
      </c>
    </row>
    <row r="83" spans="1:15" ht="58.2" customHeight="1" x14ac:dyDescent="0.2">
      <c r="A83" s="4" t="s">
        <v>339</v>
      </c>
      <c r="B83" s="4">
        <v>383</v>
      </c>
      <c r="C83" s="5">
        <f>SUBTOTAL(3,A$1:A83)-1</f>
        <v>66</v>
      </c>
      <c r="D83" s="3" t="s">
        <v>345</v>
      </c>
      <c r="E83" s="3" t="s">
        <v>341</v>
      </c>
      <c r="F83" s="3" t="s">
        <v>56</v>
      </c>
      <c r="G83" s="3" t="s">
        <v>7</v>
      </c>
      <c r="H83" s="3" t="s">
        <v>342</v>
      </c>
      <c r="I83" s="38" t="s">
        <v>346</v>
      </c>
      <c r="J83" s="4" t="s">
        <v>347</v>
      </c>
      <c r="K83" s="4" t="s">
        <v>7</v>
      </c>
      <c r="L83" s="12" t="s">
        <v>193</v>
      </c>
      <c r="M83" s="20" t="str">
        <f t="shared" si="2"/>
        <v>→個票</v>
      </c>
      <c r="N83" s="10" t="str">
        <f t="shared" si="3"/>
        <v>.../../個票/条例適用　申請/reiki_0154.docx</v>
      </c>
      <c r="O83" s="3" t="s">
        <v>815</v>
      </c>
    </row>
    <row r="84" spans="1:15" ht="58.2" customHeight="1" x14ac:dyDescent="0.2">
      <c r="A84" s="4" t="s">
        <v>339</v>
      </c>
      <c r="B84" s="4">
        <v>383</v>
      </c>
      <c r="C84" s="5">
        <f>SUBTOTAL(3,A$1:A84)-1</f>
        <v>67</v>
      </c>
      <c r="D84" s="3" t="s">
        <v>348</v>
      </c>
      <c r="E84" s="3" t="s">
        <v>341</v>
      </c>
      <c r="F84" s="3" t="s">
        <v>349</v>
      </c>
      <c r="G84" s="3" t="s">
        <v>7</v>
      </c>
      <c r="H84" s="3" t="s">
        <v>342</v>
      </c>
      <c r="I84" s="38" t="s">
        <v>350</v>
      </c>
      <c r="J84" s="4" t="s">
        <v>351</v>
      </c>
      <c r="K84" s="4" t="s">
        <v>7</v>
      </c>
      <c r="L84" s="12" t="s">
        <v>193</v>
      </c>
      <c r="M84" s="20" t="str">
        <f t="shared" si="2"/>
        <v>→個票</v>
      </c>
      <c r="N84" s="10" t="str">
        <f t="shared" si="3"/>
        <v>.../../個票/条例適用　申請/reiki_0155.docx</v>
      </c>
      <c r="O84" s="3" t="s">
        <v>815</v>
      </c>
    </row>
    <row r="85" spans="1:15" ht="25.95" customHeight="1" x14ac:dyDescent="0.2">
      <c r="A85" s="4" t="s">
        <v>352</v>
      </c>
      <c r="B85" s="4">
        <v>385.1</v>
      </c>
      <c r="C85" s="5">
        <f>SUBTOTAL(3,A$1:A85)-1</f>
        <v>68</v>
      </c>
      <c r="D85" s="3" t="s">
        <v>353</v>
      </c>
      <c r="E85" s="3" t="s">
        <v>354</v>
      </c>
      <c r="F85" s="3" t="s">
        <v>355</v>
      </c>
      <c r="G85" s="3" t="s">
        <v>7</v>
      </c>
      <c r="H85" s="3" t="s">
        <v>356</v>
      </c>
      <c r="I85" s="38" t="s">
        <v>357</v>
      </c>
      <c r="J85" s="4" t="s">
        <v>358</v>
      </c>
      <c r="K85" s="4" t="s">
        <v>7</v>
      </c>
      <c r="L85" s="12" t="s">
        <v>193</v>
      </c>
      <c r="M85" s="20" t="str">
        <f t="shared" si="2"/>
        <v>→個票</v>
      </c>
      <c r="N85" s="10" t="str">
        <f t="shared" si="3"/>
        <v>.../../個票/条例適用　申請/reiki_0247.docx</v>
      </c>
      <c r="O85" s="3" t="s">
        <v>815</v>
      </c>
    </row>
    <row r="86" spans="1:15" ht="58.2" customHeight="1" x14ac:dyDescent="0.2">
      <c r="A86" s="4" t="s">
        <v>359</v>
      </c>
      <c r="B86" s="4">
        <v>389</v>
      </c>
      <c r="C86" s="5">
        <f>SUBTOTAL(3,A$1:A86)-1</f>
        <v>69</v>
      </c>
      <c r="D86" s="3" t="s">
        <v>360</v>
      </c>
      <c r="E86" s="3" t="s">
        <v>361</v>
      </c>
      <c r="F86" s="3" t="s">
        <v>362</v>
      </c>
      <c r="G86" s="3" t="s">
        <v>7</v>
      </c>
      <c r="H86" s="3" t="s">
        <v>342</v>
      </c>
      <c r="I86" s="38" t="s">
        <v>363</v>
      </c>
      <c r="J86" s="4" t="s">
        <v>364</v>
      </c>
      <c r="K86" s="4" t="s">
        <v>7</v>
      </c>
      <c r="L86" s="12" t="s">
        <v>193</v>
      </c>
      <c r="M86" s="20" t="str">
        <f t="shared" si="2"/>
        <v>→個票</v>
      </c>
      <c r="N86" s="10" t="str">
        <f t="shared" si="3"/>
        <v>.../../個票/条例適用　申請/reiki_0161.docx</v>
      </c>
      <c r="O86" s="3" t="s">
        <v>815</v>
      </c>
    </row>
    <row r="87" spans="1:15" ht="58.2" customHeight="1" x14ac:dyDescent="0.2">
      <c r="A87" s="4" t="s">
        <v>365</v>
      </c>
      <c r="B87" s="4">
        <v>390</v>
      </c>
      <c r="C87" s="5">
        <f>SUBTOTAL(3,A$1:A87)-1</f>
        <v>70</v>
      </c>
      <c r="D87" s="3" t="s">
        <v>360</v>
      </c>
      <c r="E87" s="3" t="s">
        <v>366</v>
      </c>
      <c r="F87" s="3" t="s">
        <v>362</v>
      </c>
      <c r="G87" s="3" t="s">
        <v>7</v>
      </c>
      <c r="H87" s="3" t="s">
        <v>342</v>
      </c>
      <c r="I87" s="38" t="s">
        <v>14</v>
      </c>
      <c r="J87" s="4" t="s">
        <v>367</v>
      </c>
      <c r="K87" s="4" t="s">
        <v>7</v>
      </c>
      <c r="L87" s="12" t="s">
        <v>193</v>
      </c>
      <c r="M87" s="20" t="str">
        <f t="shared" si="2"/>
        <v>→個票</v>
      </c>
      <c r="N87" s="10" t="str">
        <f t="shared" si="3"/>
        <v>.../../個票/条例適用　申請/reiki_0162.docx</v>
      </c>
      <c r="O87" s="3" t="s">
        <v>815</v>
      </c>
    </row>
    <row r="88" spans="1:15" ht="58.2" customHeight="1" x14ac:dyDescent="0.2">
      <c r="A88" s="4" t="s">
        <v>368</v>
      </c>
      <c r="B88" s="4">
        <v>391</v>
      </c>
      <c r="C88" s="5">
        <f>SUBTOTAL(3,A$1:A88)-1</f>
        <v>71</v>
      </c>
      <c r="D88" s="3" t="s">
        <v>360</v>
      </c>
      <c r="E88" s="3" t="s">
        <v>369</v>
      </c>
      <c r="F88" s="3" t="s">
        <v>362</v>
      </c>
      <c r="G88" s="3" t="s">
        <v>7</v>
      </c>
      <c r="H88" s="3" t="s">
        <v>342</v>
      </c>
      <c r="I88" s="38" t="s">
        <v>370</v>
      </c>
      <c r="J88" s="4" t="s">
        <v>371</v>
      </c>
      <c r="K88" s="4" t="s">
        <v>7</v>
      </c>
      <c r="L88" s="12" t="s">
        <v>193</v>
      </c>
      <c r="M88" s="20" t="str">
        <f t="shared" si="2"/>
        <v>→個票</v>
      </c>
      <c r="N88" s="10" t="str">
        <f t="shared" si="3"/>
        <v>.../../個票/条例適用　申請/reiki_0163.docx</v>
      </c>
      <c r="O88" s="3" t="s">
        <v>815</v>
      </c>
    </row>
    <row r="89" spans="1:15" ht="58.2" customHeight="1" x14ac:dyDescent="0.2">
      <c r="A89" s="4" t="s">
        <v>372</v>
      </c>
      <c r="B89" s="4">
        <v>392</v>
      </c>
      <c r="C89" s="5">
        <f>SUBTOTAL(3,A$1:A89)-1</f>
        <v>72</v>
      </c>
      <c r="D89" s="3" t="s">
        <v>360</v>
      </c>
      <c r="E89" s="3" t="s">
        <v>373</v>
      </c>
      <c r="F89" s="3" t="s">
        <v>258</v>
      </c>
      <c r="G89" s="3" t="s">
        <v>7</v>
      </c>
      <c r="H89" s="3" t="s">
        <v>342</v>
      </c>
      <c r="I89" s="38" t="s">
        <v>374</v>
      </c>
      <c r="J89" s="4" t="s">
        <v>375</v>
      </c>
      <c r="K89" s="4" t="s">
        <v>7</v>
      </c>
      <c r="L89" s="12" t="s">
        <v>193</v>
      </c>
      <c r="M89" s="20" t="str">
        <f t="shared" si="2"/>
        <v>→個票</v>
      </c>
      <c r="N89" s="10" t="str">
        <f t="shared" si="3"/>
        <v>.../../個票/条例適用　申請/reiki_0164.docx</v>
      </c>
      <c r="O89" s="3" t="s">
        <v>815</v>
      </c>
    </row>
    <row r="90" spans="1:15" ht="58.2" customHeight="1" x14ac:dyDescent="0.2">
      <c r="A90" s="4" t="s">
        <v>376</v>
      </c>
      <c r="B90" s="4">
        <v>393</v>
      </c>
      <c r="C90" s="5">
        <f>SUBTOTAL(3,A$1:A90)-1</f>
        <v>73</v>
      </c>
      <c r="D90" s="3" t="s">
        <v>377</v>
      </c>
      <c r="E90" s="3" t="s">
        <v>378</v>
      </c>
      <c r="F90" s="3" t="s">
        <v>362</v>
      </c>
      <c r="G90" s="3" t="s">
        <v>7</v>
      </c>
      <c r="H90" s="3" t="s">
        <v>342</v>
      </c>
      <c r="I90" s="38" t="s">
        <v>379</v>
      </c>
      <c r="J90" s="4" t="s">
        <v>380</v>
      </c>
      <c r="K90" s="4" t="s">
        <v>7</v>
      </c>
      <c r="L90" s="12" t="s">
        <v>193</v>
      </c>
      <c r="M90" s="20" t="str">
        <f t="shared" si="2"/>
        <v>→個票</v>
      </c>
      <c r="N90" s="10" t="str">
        <f t="shared" si="3"/>
        <v>.../../個票/条例適用　申請/reiki_0165.docx</v>
      </c>
      <c r="O90" s="3" t="s">
        <v>815</v>
      </c>
    </row>
    <row r="91" spans="1:15" ht="58.2" customHeight="1" x14ac:dyDescent="0.2">
      <c r="A91" s="4" t="s">
        <v>381</v>
      </c>
      <c r="B91" s="4">
        <v>394</v>
      </c>
      <c r="C91" s="5">
        <f>SUBTOTAL(3,A$1:A91)-1</f>
        <v>74</v>
      </c>
      <c r="D91" s="3" t="s">
        <v>377</v>
      </c>
      <c r="E91" s="3" t="s">
        <v>382</v>
      </c>
      <c r="F91" s="3" t="s">
        <v>258</v>
      </c>
      <c r="G91" s="3" t="s">
        <v>7</v>
      </c>
      <c r="H91" s="3" t="s">
        <v>342</v>
      </c>
      <c r="I91" s="38" t="s">
        <v>383</v>
      </c>
      <c r="J91" s="4" t="s">
        <v>384</v>
      </c>
      <c r="K91" s="4" t="s">
        <v>7</v>
      </c>
      <c r="L91" s="12" t="s">
        <v>193</v>
      </c>
      <c r="M91" s="20" t="str">
        <f t="shared" si="2"/>
        <v>→個票</v>
      </c>
      <c r="N91" s="10" t="str">
        <f t="shared" si="3"/>
        <v>.../../個票/条例適用　申請/reiki_0166.docx</v>
      </c>
      <c r="O91" s="3" t="s">
        <v>815</v>
      </c>
    </row>
    <row r="92" spans="1:15" ht="58.2" customHeight="1" x14ac:dyDescent="0.2">
      <c r="A92" s="4" t="s">
        <v>385</v>
      </c>
      <c r="B92" s="4">
        <v>395</v>
      </c>
      <c r="C92" s="5">
        <f>SUBTOTAL(3,A$1:A92)-1</f>
        <v>75</v>
      </c>
      <c r="D92" s="3" t="s">
        <v>377</v>
      </c>
      <c r="E92" s="3" t="s">
        <v>386</v>
      </c>
      <c r="F92" s="3" t="s">
        <v>362</v>
      </c>
      <c r="G92" s="3" t="s">
        <v>7</v>
      </c>
      <c r="H92" s="3" t="s">
        <v>342</v>
      </c>
      <c r="I92" s="38" t="s">
        <v>387</v>
      </c>
      <c r="J92" s="4" t="s">
        <v>388</v>
      </c>
      <c r="K92" s="4" t="s">
        <v>7</v>
      </c>
      <c r="L92" s="12" t="s">
        <v>193</v>
      </c>
      <c r="M92" s="20" t="str">
        <f t="shared" si="2"/>
        <v>→個票</v>
      </c>
      <c r="N92" s="10" t="str">
        <f t="shared" si="3"/>
        <v>.../../個票/条例適用　申請/reiki_0167.docx</v>
      </c>
      <c r="O92" s="3" t="s">
        <v>815</v>
      </c>
    </row>
    <row r="93" spans="1:15" ht="58.2" customHeight="1" x14ac:dyDescent="0.2">
      <c r="A93" s="4" t="s">
        <v>389</v>
      </c>
      <c r="B93" s="4">
        <v>396</v>
      </c>
      <c r="C93" s="5">
        <f>SUBTOTAL(3,A$1:A93)-1</f>
        <v>76</v>
      </c>
      <c r="D93" s="3" t="s">
        <v>377</v>
      </c>
      <c r="E93" s="3" t="s">
        <v>390</v>
      </c>
      <c r="F93" s="3" t="s">
        <v>362</v>
      </c>
      <c r="G93" s="3" t="s">
        <v>7</v>
      </c>
      <c r="H93" s="3" t="s">
        <v>342</v>
      </c>
      <c r="I93" s="38" t="s">
        <v>391</v>
      </c>
      <c r="J93" s="4" t="s">
        <v>392</v>
      </c>
      <c r="K93" s="4" t="s">
        <v>7</v>
      </c>
      <c r="L93" s="12" t="s">
        <v>193</v>
      </c>
      <c r="M93" s="20" t="str">
        <f t="shared" si="2"/>
        <v>→個票</v>
      </c>
      <c r="N93" s="10" t="str">
        <f t="shared" si="3"/>
        <v>.../../個票/条例適用　申請/reiki_0168.docx</v>
      </c>
      <c r="O93" s="3" t="s">
        <v>815</v>
      </c>
    </row>
    <row r="94" spans="1:15" ht="58.2" customHeight="1" x14ac:dyDescent="0.2">
      <c r="A94" s="4" t="s">
        <v>393</v>
      </c>
      <c r="B94" s="4">
        <v>397</v>
      </c>
      <c r="C94" s="5">
        <f>SUBTOTAL(3,A$1:A94)-1</f>
        <v>77</v>
      </c>
      <c r="D94" s="3" t="s">
        <v>377</v>
      </c>
      <c r="E94" s="3" t="s">
        <v>394</v>
      </c>
      <c r="F94" s="3" t="s">
        <v>190</v>
      </c>
      <c r="G94" s="3" t="s">
        <v>7</v>
      </c>
      <c r="H94" s="3" t="s">
        <v>342</v>
      </c>
      <c r="I94" s="38" t="s">
        <v>395</v>
      </c>
      <c r="J94" s="4" t="s">
        <v>396</v>
      </c>
      <c r="K94" s="4" t="s">
        <v>7</v>
      </c>
      <c r="L94" s="12" t="s">
        <v>193</v>
      </c>
      <c r="M94" s="20" t="str">
        <f t="shared" si="2"/>
        <v>→個票</v>
      </c>
      <c r="N94" s="10" t="str">
        <f t="shared" si="3"/>
        <v>.../../個票/条例適用　申請/reiki_0169.docx</v>
      </c>
      <c r="O94" s="3" t="s">
        <v>815</v>
      </c>
    </row>
    <row r="95" spans="1:15" ht="58.2" customHeight="1" x14ac:dyDescent="0.2">
      <c r="A95" s="4" t="s">
        <v>397</v>
      </c>
      <c r="B95" s="4">
        <v>398</v>
      </c>
      <c r="C95" s="5">
        <f>SUBTOTAL(3,A$1:A95)-1</f>
        <v>78</v>
      </c>
      <c r="D95" s="3" t="s">
        <v>377</v>
      </c>
      <c r="E95" s="3" t="s">
        <v>398</v>
      </c>
      <c r="F95" s="3" t="s">
        <v>190</v>
      </c>
      <c r="G95" s="3" t="s">
        <v>7</v>
      </c>
      <c r="H95" s="3" t="s">
        <v>342</v>
      </c>
      <c r="I95" s="38" t="s">
        <v>399</v>
      </c>
      <c r="J95" s="4" t="s">
        <v>400</v>
      </c>
      <c r="K95" s="4" t="s">
        <v>7</v>
      </c>
      <c r="L95" s="12" t="s">
        <v>193</v>
      </c>
      <c r="M95" s="20" t="str">
        <f t="shared" si="2"/>
        <v>→個票</v>
      </c>
      <c r="N95" s="10" t="str">
        <f t="shared" si="3"/>
        <v>.../../個票/条例適用　申請/reiki_0170.docx</v>
      </c>
      <c r="O95" s="3" t="s">
        <v>815</v>
      </c>
    </row>
    <row r="96" spans="1:15" ht="58.2" customHeight="1" x14ac:dyDescent="0.2">
      <c r="A96" s="4" t="s">
        <v>401</v>
      </c>
      <c r="B96" s="4">
        <v>399</v>
      </c>
      <c r="C96" s="5">
        <f>SUBTOTAL(3,A$1:A96)-1</f>
        <v>79</v>
      </c>
      <c r="D96" s="3" t="s">
        <v>377</v>
      </c>
      <c r="E96" s="3" t="s">
        <v>402</v>
      </c>
      <c r="F96" s="3" t="s">
        <v>155</v>
      </c>
      <c r="G96" s="3" t="s">
        <v>7</v>
      </c>
      <c r="H96" s="3" t="s">
        <v>342</v>
      </c>
      <c r="I96" s="38" t="s">
        <v>403</v>
      </c>
      <c r="J96" s="4" t="s">
        <v>404</v>
      </c>
      <c r="K96" s="4" t="s">
        <v>7</v>
      </c>
      <c r="L96" s="12" t="s">
        <v>193</v>
      </c>
      <c r="M96" s="20" t="str">
        <f t="shared" si="2"/>
        <v>→個票</v>
      </c>
      <c r="N96" s="10" t="str">
        <f t="shared" si="3"/>
        <v>.../../個票/条例適用　申請/reiki_0171.docx</v>
      </c>
      <c r="O96" s="3" t="s">
        <v>815</v>
      </c>
    </row>
    <row r="97" spans="1:15" ht="58.2" customHeight="1" x14ac:dyDescent="0.2">
      <c r="A97" s="4" t="s">
        <v>405</v>
      </c>
      <c r="B97" s="4">
        <v>400</v>
      </c>
      <c r="C97" s="5">
        <f>SUBTOTAL(3,A$1:A97)-1</f>
        <v>80</v>
      </c>
      <c r="D97" s="3" t="s">
        <v>377</v>
      </c>
      <c r="E97" s="3" t="s">
        <v>406</v>
      </c>
      <c r="F97" s="3" t="s">
        <v>190</v>
      </c>
      <c r="G97" s="3" t="s">
        <v>7</v>
      </c>
      <c r="H97" s="3" t="s">
        <v>342</v>
      </c>
      <c r="I97" s="38" t="s">
        <v>407</v>
      </c>
      <c r="J97" s="4" t="s">
        <v>408</v>
      </c>
      <c r="K97" s="4" t="s">
        <v>7</v>
      </c>
      <c r="L97" s="12" t="s">
        <v>193</v>
      </c>
      <c r="M97" s="20" t="str">
        <f t="shared" si="2"/>
        <v>→個票</v>
      </c>
      <c r="N97" s="10" t="str">
        <f t="shared" si="3"/>
        <v>.../../個票/条例適用　申請/reiki_0172.docx</v>
      </c>
      <c r="O97" s="3" t="s">
        <v>815</v>
      </c>
    </row>
    <row r="98" spans="1:15" ht="58.2" customHeight="1" x14ac:dyDescent="0.2">
      <c r="A98" s="4" t="s">
        <v>409</v>
      </c>
      <c r="B98" s="4">
        <v>401</v>
      </c>
      <c r="C98" s="5">
        <f>SUBTOTAL(3,A$1:A98)-1</f>
        <v>81</v>
      </c>
      <c r="D98" s="3" t="s">
        <v>377</v>
      </c>
      <c r="E98" s="3" t="s">
        <v>410</v>
      </c>
      <c r="F98" s="3" t="s">
        <v>258</v>
      </c>
      <c r="G98" s="3" t="s">
        <v>7</v>
      </c>
      <c r="H98" s="3" t="s">
        <v>342</v>
      </c>
      <c r="I98" s="38" t="s">
        <v>411</v>
      </c>
      <c r="J98" s="4" t="s">
        <v>412</v>
      </c>
      <c r="K98" s="4" t="s">
        <v>7</v>
      </c>
      <c r="L98" s="12" t="s">
        <v>193</v>
      </c>
      <c r="M98" s="20" t="str">
        <f t="shared" si="2"/>
        <v>→個票</v>
      </c>
      <c r="N98" s="10" t="str">
        <f t="shared" si="3"/>
        <v>.../../個票/条例適用　申請/reiki_0173.docx</v>
      </c>
      <c r="O98" s="3" t="s">
        <v>815</v>
      </c>
    </row>
    <row r="99" spans="1:15" ht="47.4" customHeight="1" x14ac:dyDescent="0.2">
      <c r="A99" s="4" t="s">
        <v>413</v>
      </c>
      <c r="B99" s="4">
        <v>401.1</v>
      </c>
      <c r="C99" s="5">
        <f>SUBTOTAL(3,A$1:A99)-1</f>
        <v>82</v>
      </c>
      <c r="D99" s="3" t="s">
        <v>414</v>
      </c>
      <c r="E99" s="3" t="s">
        <v>415</v>
      </c>
      <c r="F99" s="3" t="s">
        <v>24</v>
      </c>
      <c r="G99" s="3" t="s">
        <v>7</v>
      </c>
      <c r="H99" s="3" t="s">
        <v>47</v>
      </c>
      <c r="I99" s="38" t="s">
        <v>416</v>
      </c>
      <c r="J99" s="4" t="s">
        <v>417</v>
      </c>
      <c r="K99" s="4" t="s">
        <v>7</v>
      </c>
      <c r="L99" s="12" t="s">
        <v>193</v>
      </c>
      <c r="M99" s="20" t="str">
        <f t="shared" si="2"/>
        <v>→個票</v>
      </c>
      <c r="N99" s="10" t="str">
        <f t="shared" si="3"/>
        <v>.../../個票/条例適用　申請/reiki_0280.docx</v>
      </c>
      <c r="O99" s="3" t="s">
        <v>815</v>
      </c>
    </row>
    <row r="100" spans="1:15" ht="47.4" customHeight="1" x14ac:dyDescent="0.2">
      <c r="A100" s="4" t="s">
        <v>418</v>
      </c>
      <c r="B100" s="4">
        <v>401.2</v>
      </c>
      <c r="C100" s="5">
        <f>SUBTOTAL(3,A$1:A100)-1</f>
        <v>83</v>
      </c>
      <c r="D100" s="3" t="s">
        <v>414</v>
      </c>
      <c r="E100" s="3" t="s">
        <v>419</v>
      </c>
      <c r="F100" s="3" t="s">
        <v>258</v>
      </c>
      <c r="G100" s="3" t="s">
        <v>7</v>
      </c>
      <c r="H100" s="3" t="s">
        <v>47</v>
      </c>
      <c r="I100" s="38" t="s">
        <v>420</v>
      </c>
      <c r="J100" s="4" t="s">
        <v>421</v>
      </c>
      <c r="K100" s="4" t="s">
        <v>7</v>
      </c>
      <c r="L100" s="12" t="s">
        <v>193</v>
      </c>
      <c r="M100" s="20" t="str">
        <f t="shared" si="2"/>
        <v>→個票</v>
      </c>
      <c r="N100" s="10" t="str">
        <f t="shared" si="3"/>
        <v>.../../個票/条例適用　申請/reiki_0308.docx</v>
      </c>
      <c r="O100" s="3" t="s">
        <v>815</v>
      </c>
    </row>
    <row r="101" spans="1:15" ht="47.4" customHeight="1" x14ac:dyDescent="0.2">
      <c r="A101" s="4" t="s">
        <v>422</v>
      </c>
      <c r="B101" s="4">
        <v>401.3</v>
      </c>
      <c r="C101" s="5">
        <f>SUBTOTAL(3,A$1:A101)-1</f>
        <v>84</v>
      </c>
      <c r="D101" s="3" t="s">
        <v>414</v>
      </c>
      <c r="E101" s="3" t="s">
        <v>423</v>
      </c>
      <c r="F101" s="3" t="s">
        <v>258</v>
      </c>
      <c r="G101" s="3" t="s">
        <v>7</v>
      </c>
      <c r="H101" s="3" t="s">
        <v>47</v>
      </c>
      <c r="I101" s="38" t="s">
        <v>424</v>
      </c>
      <c r="J101" s="4" t="s">
        <v>425</v>
      </c>
      <c r="K101" s="4" t="s">
        <v>7</v>
      </c>
      <c r="L101" s="12" t="s">
        <v>193</v>
      </c>
      <c r="M101" s="20" t="str">
        <f t="shared" si="2"/>
        <v>→個票</v>
      </c>
      <c r="N101" s="10" t="str">
        <f t="shared" si="3"/>
        <v>.../../個票/条例適用　申請/reiki_0309.docx</v>
      </c>
      <c r="O101" s="3" t="s">
        <v>815</v>
      </c>
    </row>
    <row r="102" spans="1:15" ht="47.4" customHeight="1" x14ac:dyDescent="0.2">
      <c r="A102" s="4" t="s">
        <v>426</v>
      </c>
      <c r="B102" s="4">
        <v>410.1</v>
      </c>
      <c r="C102" s="5">
        <f>SUBTOTAL(3,A$1:A102)-1</f>
        <v>85</v>
      </c>
      <c r="D102" s="3" t="s">
        <v>414</v>
      </c>
      <c r="E102" s="3" t="s">
        <v>427</v>
      </c>
      <c r="F102" s="3" t="s">
        <v>258</v>
      </c>
      <c r="G102" s="3" t="s">
        <v>7</v>
      </c>
      <c r="H102" s="3" t="s">
        <v>47</v>
      </c>
      <c r="I102" s="38" t="s">
        <v>428</v>
      </c>
      <c r="J102" s="4" t="s">
        <v>429</v>
      </c>
      <c r="K102" s="4" t="s">
        <v>7</v>
      </c>
      <c r="L102" s="12" t="s">
        <v>193</v>
      </c>
      <c r="M102" s="20" t="str">
        <f t="shared" si="2"/>
        <v>→個票</v>
      </c>
      <c r="N102" s="10" t="str">
        <f t="shared" si="3"/>
        <v>.../../個票/条例適用　申請/reiki_0310.docx</v>
      </c>
      <c r="O102" s="3" t="s">
        <v>815</v>
      </c>
    </row>
    <row r="103" spans="1:15" ht="47.4" customHeight="1" x14ac:dyDescent="0.2">
      <c r="A103" s="4" t="s">
        <v>430</v>
      </c>
      <c r="B103" s="4">
        <v>410.2</v>
      </c>
      <c r="C103" s="5">
        <f>SUBTOTAL(3,A$1:A103)-1</f>
        <v>86</v>
      </c>
      <c r="D103" s="3" t="s">
        <v>414</v>
      </c>
      <c r="E103" s="3" t="s">
        <v>431</v>
      </c>
      <c r="F103" s="3" t="s">
        <v>106</v>
      </c>
      <c r="G103" s="3" t="s">
        <v>7</v>
      </c>
      <c r="H103" s="3" t="s">
        <v>47</v>
      </c>
      <c r="I103" s="38" t="s">
        <v>432</v>
      </c>
      <c r="J103" s="4" t="s">
        <v>433</v>
      </c>
      <c r="K103" s="4" t="s">
        <v>7</v>
      </c>
      <c r="L103" s="12" t="s">
        <v>193</v>
      </c>
      <c r="M103" s="20" t="str">
        <f t="shared" si="2"/>
        <v>→個票</v>
      </c>
      <c r="N103" s="10" t="str">
        <f t="shared" si="3"/>
        <v>.../../個票/条例適用　申請/reiki_0296.docx</v>
      </c>
      <c r="O103" s="3" t="s">
        <v>815</v>
      </c>
    </row>
    <row r="104" spans="1:15" ht="47.4" customHeight="1" x14ac:dyDescent="0.2">
      <c r="A104" s="4" t="s">
        <v>434</v>
      </c>
      <c r="B104" s="4">
        <v>410.3</v>
      </c>
      <c r="C104" s="5">
        <f>SUBTOTAL(3,A$1:A104)-1</f>
        <v>87</v>
      </c>
      <c r="D104" s="3" t="s">
        <v>414</v>
      </c>
      <c r="E104" s="3" t="s">
        <v>435</v>
      </c>
      <c r="F104" s="3" t="s">
        <v>258</v>
      </c>
      <c r="G104" s="3" t="s">
        <v>7</v>
      </c>
      <c r="H104" s="3" t="s">
        <v>47</v>
      </c>
      <c r="I104" s="38" t="s">
        <v>436</v>
      </c>
      <c r="J104" s="4" t="s">
        <v>437</v>
      </c>
      <c r="K104" s="4" t="s">
        <v>7</v>
      </c>
      <c r="L104" s="12" t="s">
        <v>193</v>
      </c>
      <c r="M104" s="20" t="str">
        <f t="shared" si="2"/>
        <v>→個票</v>
      </c>
      <c r="N104" s="10" t="str">
        <f t="shared" si="3"/>
        <v>.../../個票/条例適用　申請/reiki_0298.docx</v>
      </c>
      <c r="O104" s="3" t="s">
        <v>815</v>
      </c>
    </row>
    <row r="105" spans="1:15" ht="47.4" customHeight="1" x14ac:dyDescent="0.2">
      <c r="A105" s="4" t="s">
        <v>438</v>
      </c>
      <c r="B105" s="4">
        <v>410.4</v>
      </c>
      <c r="C105" s="5">
        <f>SUBTOTAL(3,A$1:A105)-1</f>
        <v>88</v>
      </c>
      <c r="D105" s="3" t="s">
        <v>377</v>
      </c>
      <c r="E105" s="3" t="s">
        <v>439</v>
      </c>
      <c r="F105" s="3" t="s">
        <v>258</v>
      </c>
      <c r="G105" s="3" t="s">
        <v>7</v>
      </c>
      <c r="H105" s="3" t="s">
        <v>7</v>
      </c>
      <c r="I105" s="38" t="s">
        <v>440</v>
      </c>
      <c r="J105" s="4" t="s">
        <v>441</v>
      </c>
      <c r="K105" s="4" t="s">
        <v>7</v>
      </c>
      <c r="L105" s="12" t="s">
        <v>193</v>
      </c>
      <c r="M105" s="20" t="str">
        <f t="shared" si="2"/>
        <v>→個票</v>
      </c>
      <c r="N105" s="10" t="str">
        <f t="shared" si="3"/>
        <v>.../../個票/条例適用　申請/reiki_0300.docx</v>
      </c>
      <c r="O105" s="3" t="s">
        <v>815</v>
      </c>
    </row>
    <row r="106" spans="1:15" ht="47.4" customHeight="1" x14ac:dyDescent="0.2">
      <c r="A106" s="4" t="s">
        <v>442</v>
      </c>
      <c r="B106" s="4">
        <v>410.5</v>
      </c>
      <c r="C106" s="5">
        <f>SUBTOTAL(3,A$1:A106)-1</f>
        <v>89</v>
      </c>
      <c r="D106" s="3" t="s">
        <v>414</v>
      </c>
      <c r="E106" s="3" t="s">
        <v>443</v>
      </c>
      <c r="F106" s="3" t="s">
        <v>258</v>
      </c>
      <c r="G106" s="3" t="s">
        <v>7</v>
      </c>
      <c r="H106" s="3" t="s">
        <v>47</v>
      </c>
      <c r="I106" s="38" t="s">
        <v>444</v>
      </c>
      <c r="J106" s="4" t="s">
        <v>445</v>
      </c>
      <c r="K106" s="4" t="s">
        <v>7</v>
      </c>
      <c r="L106" s="12" t="s">
        <v>193</v>
      </c>
      <c r="M106" s="20" t="str">
        <f t="shared" si="2"/>
        <v>→個票</v>
      </c>
      <c r="N106" s="10" t="str">
        <f t="shared" si="3"/>
        <v>.../../個票/条例適用　申請/reiki_0319.docx</v>
      </c>
      <c r="O106" s="3" t="s">
        <v>815</v>
      </c>
    </row>
    <row r="107" spans="1:15" ht="25.95" customHeight="1" x14ac:dyDescent="0.2">
      <c r="A107" s="4" t="s">
        <v>446</v>
      </c>
      <c r="B107" s="4">
        <v>3004</v>
      </c>
      <c r="C107" s="5">
        <f>SUBTOTAL(3,A$1:A107)-1</f>
        <v>90</v>
      </c>
      <c r="D107" s="3" t="s">
        <v>447</v>
      </c>
      <c r="E107" s="3" t="s">
        <v>448</v>
      </c>
      <c r="F107" s="3" t="s">
        <v>449</v>
      </c>
      <c r="G107" s="3" t="s">
        <v>7</v>
      </c>
      <c r="H107" s="3" t="s">
        <v>47</v>
      </c>
      <c r="I107" s="38" t="s">
        <v>450</v>
      </c>
      <c r="J107" s="4" t="s">
        <v>450</v>
      </c>
      <c r="K107" s="4" t="s">
        <v>317</v>
      </c>
      <c r="L107" s="12" t="s">
        <v>193</v>
      </c>
      <c r="M107" s="20" t="str">
        <f t="shared" si="2"/>
        <v>→個票</v>
      </c>
      <c r="N107" s="10" t="str">
        <f t="shared" si="3"/>
        <v>.../../個票/条例適用　申請/reiki_3008.docx</v>
      </c>
      <c r="O107" s="3" t="s">
        <v>815</v>
      </c>
    </row>
    <row r="108" spans="1:15" ht="25.95" customHeight="1" x14ac:dyDescent="0.2">
      <c r="A108" s="4" t="s">
        <v>446</v>
      </c>
      <c r="B108" s="4">
        <v>3004</v>
      </c>
      <c r="C108" s="5">
        <f>SUBTOTAL(3,A$1:A108)-1</f>
        <v>91</v>
      </c>
      <c r="D108" s="3" t="s">
        <v>451</v>
      </c>
      <c r="E108" s="3" t="s">
        <v>448</v>
      </c>
      <c r="F108" s="3" t="s">
        <v>452</v>
      </c>
      <c r="G108" s="3" t="s">
        <v>7</v>
      </c>
      <c r="H108" s="3" t="s">
        <v>47</v>
      </c>
      <c r="I108" s="38" t="s">
        <v>453</v>
      </c>
      <c r="J108" s="4" t="s">
        <v>453</v>
      </c>
      <c r="K108" s="4" t="s">
        <v>317</v>
      </c>
      <c r="L108" s="12" t="s">
        <v>193</v>
      </c>
      <c r="M108" s="20" t="str">
        <f t="shared" si="2"/>
        <v>→個票</v>
      </c>
      <c r="N108" s="10" t="str">
        <f t="shared" si="3"/>
        <v>.../../個票/条例適用　申請/reiki_3009.docx</v>
      </c>
      <c r="O108" s="3" t="s">
        <v>815</v>
      </c>
    </row>
    <row r="109" spans="1:15" ht="25.95" customHeight="1" x14ac:dyDescent="0.2">
      <c r="A109" s="4" t="s">
        <v>446</v>
      </c>
      <c r="B109" s="4">
        <v>3004</v>
      </c>
      <c r="C109" s="5">
        <f>SUBTOTAL(3,A$1:A109)-1</f>
        <v>92</v>
      </c>
      <c r="D109" s="3" t="s">
        <v>454</v>
      </c>
      <c r="E109" s="3" t="s">
        <v>448</v>
      </c>
      <c r="F109" s="3" t="s">
        <v>56</v>
      </c>
      <c r="G109" s="3" t="s">
        <v>7</v>
      </c>
      <c r="H109" s="3" t="s">
        <v>47</v>
      </c>
      <c r="I109" s="38" t="s">
        <v>455</v>
      </c>
      <c r="J109" s="4" t="s">
        <v>455</v>
      </c>
      <c r="K109" s="4" t="s">
        <v>317</v>
      </c>
      <c r="L109" s="12" t="s">
        <v>193</v>
      </c>
      <c r="M109" s="20" t="str">
        <f t="shared" si="2"/>
        <v>→個票</v>
      </c>
      <c r="N109" s="10" t="str">
        <f t="shared" si="3"/>
        <v>.../../個票/条例適用　申請/reiki_3010.docx</v>
      </c>
      <c r="O109" s="3" t="s">
        <v>815</v>
      </c>
    </row>
    <row r="110" spans="1:15" ht="25.95" customHeight="1" x14ac:dyDescent="0.2">
      <c r="A110" s="4" t="s">
        <v>446</v>
      </c>
      <c r="B110" s="4">
        <v>3004</v>
      </c>
      <c r="C110" s="5">
        <f>SUBTOTAL(3,A$1:A110)-1</f>
        <v>93</v>
      </c>
      <c r="D110" s="3" t="s">
        <v>456</v>
      </c>
      <c r="E110" s="3" t="s">
        <v>448</v>
      </c>
      <c r="F110" s="3" t="s">
        <v>457</v>
      </c>
      <c r="G110" s="3" t="s">
        <v>7</v>
      </c>
      <c r="H110" s="3" t="s">
        <v>47</v>
      </c>
      <c r="I110" s="38" t="s">
        <v>458</v>
      </c>
      <c r="J110" s="4" t="s">
        <v>458</v>
      </c>
      <c r="K110" s="4" t="s">
        <v>317</v>
      </c>
      <c r="L110" s="12" t="s">
        <v>193</v>
      </c>
      <c r="M110" s="20" t="str">
        <f t="shared" si="2"/>
        <v>→個票</v>
      </c>
      <c r="N110" s="10" t="str">
        <f t="shared" si="3"/>
        <v>.../../個票/条例適用　申請/reiki_3011.docx</v>
      </c>
      <c r="O110" s="3" t="s">
        <v>815</v>
      </c>
    </row>
    <row r="111" spans="1:15" ht="22.5" customHeight="1" x14ac:dyDescent="0.2">
      <c r="A111" s="11"/>
      <c r="B111" s="11"/>
      <c r="C111" s="24" t="str">
        <f>"◎"&amp;O112</f>
        <v>◎都市まちづくり部 道路河川課</v>
      </c>
      <c r="D111" s="21"/>
      <c r="E111" s="21"/>
      <c r="F111" s="22"/>
      <c r="G111" s="22"/>
      <c r="H111" s="22"/>
      <c r="I111" s="37"/>
      <c r="J111" s="22"/>
      <c r="K111" s="22"/>
      <c r="L111" s="22"/>
      <c r="M111" s="22"/>
      <c r="N111" s="22"/>
      <c r="O111" s="23" t="str">
        <f>O112</f>
        <v>都市まちづくり部 道路河川課</v>
      </c>
    </row>
    <row r="112" spans="1:15" ht="58.2" customHeight="1" x14ac:dyDescent="0.2">
      <c r="A112" s="4" t="s">
        <v>459</v>
      </c>
      <c r="B112" s="4">
        <v>343</v>
      </c>
      <c r="C112" s="5">
        <f>SUBTOTAL(3,A$1:A112)-1</f>
        <v>94</v>
      </c>
      <c r="D112" s="3" t="s">
        <v>460</v>
      </c>
      <c r="E112" s="3" t="s">
        <v>461</v>
      </c>
      <c r="F112" s="3" t="s">
        <v>462</v>
      </c>
      <c r="G112" s="3" t="s">
        <v>7</v>
      </c>
      <c r="H112" s="3" t="s">
        <v>122</v>
      </c>
      <c r="I112" s="38" t="s">
        <v>463</v>
      </c>
      <c r="J112" s="4" t="s">
        <v>464</v>
      </c>
      <c r="K112" s="4" t="s">
        <v>7</v>
      </c>
      <c r="L112" s="12" t="s">
        <v>193</v>
      </c>
      <c r="M112" s="20" t="str">
        <f t="shared" si="2"/>
        <v>→個票</v>
      </c>
      <c r="N112" s="10" t="str">
        <f t="shared" si="3"/>
        <v>.../../個票/条例適用　申請/reiki_0107.docx</v>
      </c>
      <c r="O112" s="3" t="s">
        <v>816</v>
      </c>
    </row>
    <row r="113" spans="1:15" ht="25.95" customHeight="1" x14ac:dyDescent="0.2">
      <c r="A113" s="4" t="s">
        <v>459</v>
      </c>
      <c r="B113" s="4">
        <v>343</v>
      </c>
      <c r="C113" s="5">
        <f>SUBTOTAL(3,A$1:A113)-1</f>
        <v>95</v>
      </c>
      <c r="D113" s="3" t="s">
        <v>100</v>
      </c>
      <c r="E113" s="3" t="s">
        <v>461</v>
      </c>
      <c r="F113" s="3" t="s">
        <v>60</v>
      </c>
      <c r="G113" s="3" t="s">
        <v>7</v>
      </c>
      <c r="H113" s="3" t="s">
        <v>85</v>
      </c>
      <c r="I113" s="38" t="s">
        <v>466</v>
      </c>
      <c r="J113" s="4" t="s">
        <v>467</v>
      </c>
      <c r="K113" s="4" t="s">
        <v>7</v>
      </c>
      <c r="L113" s="12" t="s">
        <v>193</v>
      </c>
      <c r="M113" s="20" t="str">
        <f t="shared" si="2"/>
        <v>→個票</v>
      </c>
      <c r="N113" s="10" t="str">
        <f t="shared" si="3"/>
        <v>.../../個票/条例適用　申請/reiki_0110.docx</v>
      </c>
      <c r="O113" s="3" t="s">
        <v>816</v>
      </c>
    </row>
    <row r="114" spans="1:15" ht="25.95" customHeight="1" x14ac:dyDescent="0.2">
      <c r="A114" s="4" t="s">
        <v>459</v>
      </c>
      <c r="B114" s="4">
        <v>343</v>
      </c>
      <c r="C114" s="5">
        <f>SUBTOTAL(3,A$1:A114)-1</f>
        <v>96</v>
      </c>
      <c r="D114" s="3" t="s">
        <v>105</v>
      </c>
      <c r="E114" s="3" t="s">
        <v>461</v>
      </c>
      <c r="F114" s="3" t="s">
        <v>468</v>
      </c>
      <c r="G114" s="3" t="s">
        <v>7</v>
      </c>
      <c r="H114" s="3" t="s">
        <v>85</v>
      </c>
      <c r="I114" s="38" t="s">
        <v>469</v>
      </c>
      <c r="J114" s="4" t="s">
        <v>470</v>
      </c>
      <c r="K114" s="4" t="s">
        <v>7</v>
      </c>
      <c r="L114" s="12" t="s">
        <v>193</v>
      </c>
      <c r="M114" s="20" t="str">
        <f t="shared" si="2"/>
        <v>→個票</v>
      </c>
      <c r="N114" s="10" t="str">
        <f t="shared" si="3"/>
        <v>.../../個票/条例適用　申請/reiki_0111.docx</v>
      </c>
      <c r="O114" s="3" t="s">
        <v>816</v>
      </c>
    </row>
    <row r="115" spans="1:15" ht="25.95" customHeight="1" x14ac:dyDescent="0.2">
      <c r="A115" s="4" t="s">
        <v>471</v>
      </c>
      <c r="B115" s="4">
        <v>344</v>
      </c>
      <c r="C115" s="5">
        <f>SUBTOTAL(3,A$1:A115)-1</f>
        <v>97</v>
      </c>
      <c r="D115" s="3" t="s">
        <v>472</v>
      </c>
      <c r="E115" s="3" t="s">
        <v>473</v>
      </c>
      <c r="F115" s="3" t="s">
        <v>145</v>
      </c>
      <c r="G115" s="3" t="s">
        <v>7</v>
      </c>
      <c r="H115" s="3" t="s">
        <v>85</v>
      </c>
      <c r="I115" s="38" t="s">
        <v>474</v>
      </c>
      <c r="J115" s="4" t="s">
        <v>475</v>
      </c>
      <c r="K115" s="4" t="s">
        <v>7</v>
      </c>
      <c r="L115" s="12" t="s">
        <v>193</v>
      </c>
      <c r="M115" s="20" t="str">
        <f t="shared" si="2"/>
        <v>→個票</v>
      </c>
      <c r="N115" s="10" t="str">
        <f t="shared" si="3"/>
        <v>.../../個票/条例適用　申請/reiki_0113.docx</v>
      </c>
      <c r="O115" s="3" t="s">
        <v>816</v>
      </c>
    </row>
    <row r="116" spans="1:15" ht="112.2" customHeight="1" x14ac:dyDescent="0.2">
      <c r="A116" s="4" t="s">
        <v>476</v>
      </c>
      <c r="B116" s="4">
        <v>377</v>
      </c>
      <c r="C116" s="5">
        <f>SUBTOTAL(3,A$1:A116)-1</f>
        <v>98</v>
      </c>
      <c r="D116" s="3" t="s">
        <v>477</v>
      </c>
      <c r="E116" s="3" t="s">
        <v>478</v>
      </c>
      <c r="F116" s="3" t="s">
        <v>60</v>
      </c>
      <c r="G116" s="3" t="s">
        <v>7</v>
      </c>
      <c r="H116" s="3" t="s">
        <v>479</v>
      </c>
      <c r="I116" s="38" t="s">
        <v>480</v>
      </c>
      <c r="J116" s="4" t="s">
        <v>481</v>
      </c>
      <c r="K116" s="4" t="s">
        <v>7</v>
      </c>
      <c r="L116" s="12" t="s">
        <v>193</v>
      </c>
      <c r="M116" s="20" t="str">
        <f t="shared" si="2"/>
        <v>→個票</v>
      </c>
      <c r="N116" s="10" t="str">
        <f t="shared" si="3"/>
        <v>.../../個票/条例適用　申請/reiki_0148.docx</v>
      </c>
      <c r="O116" s="3" t="s">
        <v>816</v>
      </c>
    </row>
    <row r="117" spans="1:15" ht="25.95" customHeight="1" x14ac:dyDescent="0.2">
      <c r="A117" s="4" t="s">
        <v>482</v>
      </c>
      <c r="B117" s="4">
        <v>378</v>
      </c>
      <c r="C117" s="5">
        <f>SUBTOTAL(3,A$1:A117)-1</f>
        <v>99</v>
      </c>
      <c r="D117" s="3" t="s">
        <v>483</v>
      </c>
      <c r="E117" s="3" t="s">
        <v>484</v>
      </c>
      <c r="F117" s="3" t="s">
        <v>93</v>
      </c>
      <c r="G117" s="3" t="s">
        <v>7</v>
      </c>
      <c r="H117" s="3" t="s">
        <v>485</v>
      </c>
      <c r="I117" s="38" t="s">
        <v>486</v>
      </c>
      <c r="J117" s="4" t="s">
        <v>487</v>
      </c>
      <c r="K117" s="4" t="s">
        <v>7</v>
      </c>
      <c r="L117" s="12" t="s">
        <v>193</v>
      </c>
      <c r="M117" s="20" t="str">
        <f t="shared" si="2"/>
        <v>→個票</v>
      </c>
      <c r="N117" s="10" t="str">
        <f t="shared" si="3"/>
        <v>.../../個票/条例適用　申請/reiki_0150.docx</v>
      </c>
      <c r="O117" s="3" t="s">
        <v>816</v>
      </c>
    </row>
    <row r="118" spans="1:15" ht="25.95" customHeight="1" x14ac:dyDescent="0.2">
      <c r="A118" s="4" t="s">
        <v>482</v>
      </c>
      <c r="B118" s="4">
        <v>378</v>
      </c>
      <c r="C118" s="5">
        <f>SUBTOTAL(3,A$1:A118)-1</f>
        <v>100</v>
      </c>
      <c r="D118" s="3" t="s">
        <v>488</v>
      </c>
      <c r="E118" s="3" t="s">
        <v>484</v>
      </c>
      <c r="F118" s="3" t="s">
        <v>489</v>
      </c>
      <c r="G118" s="3" t="s">
        <v>7</v>
      </c>
      <c r="H118" s="3" t="s">
        <v>485</v>
      </c>
      <c r="I118" s="38" t="s">
        <v>490</v>
      </c>
      <c r="J118" s="4" t="s">
        <v>491</v>
      </c>
      <c r="K118" s="4" t="s">
        <v>7</v>
      </c>
      <c r="L118" s="12" t="s">
        <v>193</v>
      </c>
      <c r="M118" s="20" t="str">
        <f t="shared" si="2"/>
        <v>→個票</v>
      </c>
      <c r="N118" s="10" t="str">
        <f t="shared" si="3"/>
        <v>.../../個票/条例適用　申請/reiki_0151.docx</v>
      </c>
      <c r="O118" s="3" t="s">
        <v>816</v>
      </c>
    </row>
    <row r="119" spans="1:15" ht="25.95" customHeight="1" x14ac:dyDescent="0.2">
      <c r="A119" s="4" t="s">
        <v>492</v>
      </c>
      <c r="B119" s="4">
        <v>414</v>
      </c>
      <c r="C119" s="5">
        <f>SUBTOTAL(3,A$1:A119)-1</f>
        <v>101</v>
      </c>
      <c r="D119" s="3" t="s">
        <v>493</v>
      </c>
      <c r="E119" s="3" t="s">
        <v>494</v>
      </c>
      <c r="F119" s="3" t="s">
        <v>93</v>
      </c>
      <c r="G119" s="3" t="s">
        <v>7</v>
      </c>
      <c r="H119" s="3" t="s">
        <v>485</v>
      </c>
      <c r="I119" s="38" t="s">
        <v>495</v>
      </c>
      <c r="J119" s="4" t="s">
        <v>496</v>
      </c>
      <c r="K119" s="4" t="s">
        <v>7</v>
      </c>
      <c r="L119" s="12" t="s">
        <v>193</v>
      </c>
      <c r="M119" s="20" t="str">
        <f t="shared" si="2"/>
        <v>→個票</v>
      </c>
      <c r="N119" s="10" t="str">
        <f t="shared" si="3"/>
        <v>.../../個票/条例適用　申請/reiki_0210.docx</v>
      </c>
      <c r="O119" s="3" t="s">
        <v>816</v>
      </c>
    </row>
    <row r="120" spans="1:15" ht="25.95" customHeight="1" x14ac:dyDescent="0.2">
      <c r="A120" s="4" t="s">
        <v>492</v>
      </c>
      <c r="B120" s="4">
        <v>414</v>
      </c>
      <c r="C120" s="5">
        <f>SUBTOTAL(3,A$1:A120)-1</f>
        <v>102</v>
      </c>
      <c r="D120" s="3" t="s">
        <v>497</v>
      </c>
      <c r="E120" s="3" t="s">
        <v>494</v>
      </c>
      <c r="F120" s="3" t="s">
        <v>489</v>
      </c>
      <c r="G120" s="3" t="s">
        <v>7</v>
      </c>
      <c r="H120" s="3" t="s">
        <v>485</v>
      </c>
      <c r="I120" s="38" t="s">
        <v>498</v>
      </c>
      <c r="J120" s="4" t="s">
        <v>499</v>
      </c>
      <c r="K120" s="4" t="s">
        <v>7</v>
      </c>
      <c r="L120" s="12" t="s">
        <v>193</v>
      </c>
      <c r="M120" s="20" t="str">
        <f t="shared" si="2"/>
        <v>→個票</v>
      </c>
      <c r="N120" s="10" t="str">
        <f t="shared" si="3"/>
        <v>.../../個票/条例適用　申請/reiki_0211.docx</v>
      </c>
      <c r="O120" s="3" t="s">
        <v>816</v>
      </c>
    </row>
    <row r="121" spans="1:15" ht="25.95" customHeight="1" x14ac:dyDescent="0.2">
      <c r="A121" s="4" t="s">
        <v>500</v>
      </c>
      <c r="B121" s="4">
        <v>416</v>
      </c>
      <c r="C121" s="5">
        <f>SUBTOTAL(3,A$1:A121)-1</f>
        <v>103</v>
      </c>
      <c r="D121" s="3" t="s">
        <v>501</v>
      </c>
      <c r="E121" s="3" t="s">
        <v>502</v>
      </c>
      <c r="F121" s="3" t="s">
        <v>13</v>
      </c>
      <c r="G121" s="3" t="s">
        <v>7</v>
      </c>
      <c r="H121" s="3" t="s">
        <v>485</v>
      </c>
      <c r="I121" s="38" t="s">
        <v>503</v>
      </c>
      <c r="J121" s="4" t="s">
        <v>504</v>
      </c>
      <c r="K121" s="4" t="s">
        <v>7</v>
      </c>
      <c r="L121" s="12" t="s">
        <v>193</v>
      </c>
      <c r="M121" s="20" t="str">
        <f t="shared" si="2"/>
        <v>→個票</v>
      </c>
      <c r="N121" s="10" t="str">
        <f t="shared" si="3"/>
        <v>.../../個票/条例適用　申請/reiki_0212.docx</v>
      </c>
      <c r="O121" s="3" t="s">
        <v>816</v>
      </c>
    </row>
    <row r="122" spans="1:15" ht="25.95" customHeight="1" x14ac:dyDescent="0.2">
      <c r="A122" s="4" t="s">
        <v>500</v>
      </c>
      <c r="B122" s="4">
        <v>416</v>
      </c>
      <c r="C122" s="5">
        <f>SUBTOTAL(3,A$1:A122)-1</f>
        <v>104</v>
      </c>
      <c r="D122" s="3" t="s">
        <v>100</v>
      </c>
      <c r="E122" s="3" t="s">
        <v>502</v>
      </c>
      <c r="F122" s="3" t="s">
        <v>505</v>
      </c>
      <c r="G122" s="3" t="s">
        <v>7</v>
      </c>
      <c r="H122" s="3" t="s">
        <v>485</v>
      </c>
      <c r="I122" s="38" t="s">
        <v>506</v>
      </c>
      <c r="J122" s="4" t="s">
        <v>507</v>
      </c>
      <c r="K122" s="4" t="s">
        <v>7</v>
      </c>
      <c r="L122" s="12" t="s">
        <v>193</v>
      </c>
      <c r="M122" s="20" t="str">
        <f t="shared" si="2"/>
        <v>→個票</v>
      </c>
      <c r="N122" s="10" t="str">
        <f t="shared" si="3"/>
        <v>.../../個票/条例適用　申請/reiki_0215.docx</v>
      </c>
      <c r="O122" s="3" t="s">
        <v>816</v>
      </c>
    </row>
    <row r="123" spans="1:15" ht="25.95" customHeight="1" x14ac:dyDescent="0.2">
      <c r="A123" s="4" t="s">
        <v>500</v>
      </c>
      <c r="B123" s="4">
        <v>416</v>
      </c>
      <c r="C123" s="5">
        <f>SUBTOTAL(3,A$1:A123)-1</f>
        <v>105</v>
      </c>
      <c r="D123" s="3" t="s">
        <v>105</v>
      </c>
      <c r="E123" s="3" t="s">
        <v>502</v>
      </c>
      <c r="F123" s="3" t="s">
        <v>155</v>
      </c>
      <c r="G123" s="3" t="s">
        <v>7</v>
      </c>
      <c r="H123" s="3" t="s">
        <v>485</v>
      </c>
      <c r="I123" s="38" t="s">
        <v>508</v>
      </c>
      <c r="J123" s="4" t="s">
        <v>509</v>
      </c>
      <c r="K123" s="4" t="s">
        <v>7</v>
      </c>
      <c r="L123" s="12" t="s">
        <v>193</v>
      </c>
      <c r="M123" s="20" t="str">
        <f t="shared" si="2"/>
        <v>→個票</v>
      </c>
      <c r="N123" s="10" t="str">
        <f t="shared" si="3"/>
        <v>.../../個票/条例適用　申請/reiki_0216.docx</v>
      </c>
      <c r="O123" s="3" t="s">
        <v>816</v>
      </c>
    </row>
    <row r="124" spans="1:15" ht="22.5" customHeight="1" x14ac:dyDescent="0.2">
      <c r="A124" s="11"/>
      <c r="B124" s="11"/>
      <c r="C124" s="24" t="str">
        <f>"◎"&amp;O125</f>
        <v>◎都市まちづくり部 下水道課</v>
      </c>
      <c r="D124" s="21"/>
      <c r="E124" s="21"/>
      <c r="F124" s="22"/>
      <c r="G124" s="22"/>
      <c r="H124" s="22"/>
      <c r="I124" s="37"/>
      <c r="J124" s="22"/>
      <c r="K124" s="22"/>
      <c r="L124" s="22"/>
      <c r="M124" s="22"/>
      <c r="N124" s="22"/>
      <c r="O124" s="23" t="str">
        <f>O125</f>
        <v>都市まちづくり部 下水道課</v>
      </c>
    </row>
    <row r="125" spans="1:15" ht="25.95" customHeight="1" x14ac:dyDescent="0.2">
      <c r="A125" s="4" t="s">
        <v>510</v>
      </c>
      <c r="B125" s="4">
        <v>411</v>
      </c>
      <c r="C125" s="5">
        <f>SUBTOTAL(3,A$1:A125)-1</f>
        <v>106</v>
      </c>
      <c r="D125" s="3" t="s">
        <v>511</v>
      </c>
      <c r="E125" s="3" t="s">
        <v>512</v>
      </c>
      <c r="F125" s="3" t="s">
        <v>66</v>
      </c>
      <c r="G125" s="3" t="s">
        <v>7</v>
      </c>
      <c r="H125" s="3" t="s">
        <v>25</v>
      </c>
      <c r="I125" s="38" t="s">
        <v>513</v>
      </c>
      <c r="J125" s="4" t="s">
        <v>514</v>
      </c>
      <c r="K125" s="4" t="s">
        <v>7</v>
      </c>
      <c r="L125" s="12" t="s">
        <v>193</v>
      </c>
      <c r="M125" s="20" t="str">
        <f t="shared" si="2"/>
        <v>→個票</v>
      </c>
      <c r="N125" s="10" t="str">
        <f t="shared" si="3"/>
        <v>.../../個票/条例適用　申請/reiki_0193.docx</v>
      </c>
      <c r="O125" s="3" t="s">
        <v>817</v>
      </c>
    </row>
    <row r="126" spans="1:15" ht="25.95" customHeight="1" x14ac:dyDescent="0.2">
      <c r="A126" s="4" t="s">
        <v>510</v>
      </c>
      <c r="B126" s="4">
        <v>411</v>
      </c>
      <c r="C126" s="5">
        <f>SUBTOTAL(3,A$1:A126)-1</f>
        <v>107</v>
      </c>
      <c r="D126" s="3" t="s">
        <v>516</v>
      </c>
      <c r="E126" s="3" t="s">
        <v>512</v>
      </c>
      <c r="F126" s="3" t="s">
        <v>517</v>
      </c>
      <c r="G126" s="3" t="s">
        <v>7</v>
      </c>
      <c r="H126" s="3" t="s">
        <v>47</v>
      </c>
      <c r="I126" s="38" t="s">
        <v>518</v>
      </c>
      <c r="J126" s="4" t="s">
        <v>519</v>
      </c>
      <c r="K126" s="4" t="s">
        <v>7</v>
      </c>
      <c r="L126" s="12" t="s">
        <v>193</v>
      </c>
      <c r="M126" s="20" t="str">
        <f t="shared" si="2"/>
        <v>→個票</v>
      </c>
      <c r="N126" s="10" t="str">
        <f t="shared" si="3"/>
        <v>.../../個票/条例適用　申請/reiki_0194.docx</v>
      </c>
      <c r="O126" s="3" t="s">
        <v>817</v>
      </c>
    </row>
    <row r="127" spans="1:15" ht="25.95" customHeight="1" x14ac:dyDescent="0.2">
      <c r="A127" s="4" t="s">
        <v>510</v>
      </c>
      <c r="B127" s="4">
        <v>411</v>
      </c>
      <c r="C127" s="5">
        <f>SUBTOTAL(3,A$1:A127)-1</f>
        <v>108</v>
      </c>
      <c r="D127" s="3" t="s">
        <v>520</v>
      </c>
      <c r="E127" s="3" t="s">
        <v>512</v>
      </c>
      <c r="F127" s="3" t="s">
        <v>106</v>
      </c>
      <c r="G127" s="3" t="s">
        <v>7</v>
      </c>
      <c r="H127" s="3" t="s">
        <v>25</v>
      </c>
      <c r="I127" s="38" t="s">
        <v>521</v>
      </c>
      <c r="J127" s="4" t="s">
        <v>522</v>
      </c>
      <c r="K127" s="4" t="s">
        <v>7</v>
      </c>
      <c r="L127" s="12" t="s">
        <v>193</v>
      </c>
      <c r="M127" s="20" t="str">
        <f t="shared" si="2"/>
        <v>→個票</v>
      </c>
      <c r="N127" s="10" t="str">
        <f t="shared" si="3"/>
        <v>.../../個票/条例適用　申請/reiki_0197.docx</v>
      </c>
      <c r="O127" s="3" t="s">
        <v>817</v>
      </c>
    </row>
    <row r="128" spans="1:15" ht="25.95" customHeight="1" x14ac:dyDescent="0.2">
      <c r="A128" s="4" t="s">
        <v>510</v>
      </c>
      <c r="B128" s="4">
        <v>411</v>
      </c>
      <c r="C128" s="5">
        <f>SUBTOTAL(3,A$1:A128)-1</f>
        <v>109</v>
      </c>
      <c r="D128" s="3" t="s">
        <v>105</v>
      </c>
      <c r="E128" s="3" t="s">
        <v>512</v>
      </c>
      <c r="F128" s="3" t="s">
        <v>523</v>
      </c>
      <c r="G128" s="3" t="s">
        <v>7</v>
      </c>
      <c r="H128" s="3" t="s">
        <v>107</v>
      </c>
      <c r="I128" s="38" t="s">
        <v>524</v>
      </c>
      <c r="J128" s="4" t="s">
        <v>525</v>
      </c>
      <c r="K128" s="4" t="s">
        <v>7</v>
      </c>
      <c r="L128" s="12" t="s">
        <v>193</v>
      </c>
      <c r="M128" s="20" t="str">
        <f t="shared" si="2"/>
        <v>→個票</v>
      </c>
      <c r="N128" s="10" t="str">
        <f t="shared" si="3"/>
        <v>.../../個票/条例適用　申請/reiki_0201.docx</v>
      </c>
      <c r="O128" s="3" t="s">
        <v>817</v>
      </c>
    </row>
    <row r="129" spans="1:15" ht="58.2" customHeight="1" x14ac:dyDescent="0.2">
      <c r="A129" s="4" t="s">
        <v>510</v>
      </c>
      <c r="B129" s="4">
        <v>411</v>
      </c>
      <c r="C129" s="5">
        <f>SUBTOTAL(3,A$1:A129)-1</f>
        <v>110</v>
      </c>
      <c r="D129" s="3" t="s">
        <v>526</v>
      </c>
      <c r="E129" s="3" t="s">
        <v>512</v>
      </c>
      <c r="F129" s="3" t="s">
        <v>527</v>
      </c>
      <c r="G129" s="3" t="s">
        <v>7</v>
      </c>
      <c r="H129" s="3" t="s">
        <v>342</v>
      </c>
      <c r="I129" s="38" t="s">
        <v>528</v>
      </c>
      <c r="J129" s="4" t="s">
        <v>529</v>
      </c>
      <c r="K129" s="4" t="s">
        <v>7</v>
      </c>
      <c r="L129" s="12" t="s">
        <v>193</v>
      </c>
      <c r="M129" s="20" t="str">
        <f t="shared" si="2"/>
        <v>→個票</v>
      </c>
      <c r="N129" s="10" t="str">
        <f t="shared" si="3"/>
        <v>.../../個票/条例適用　申請/reiki_0203.docx</v>
      </c>
      <c r="O129" s="3" t="s">
        <v>817</v>
      </c>
    </row>
    <row r="130" spans="1:15" ht="58.2" customHeight="1" x14ac:dyDescent="0.2">
      <c r="A130" s="4" t="s">
        <v>510</v>
      </c>
      <c r="B130" s="4">
        <v>411</v>
      </c>
      <c r="C130" s="5">
        <f>SUBTOTAL(3,A$1:A130)-1</f>
        <v>111</v>
      </c>
      <c r="D130" s="3" t="s">
        <v>530</v>
      </c>
      <c r="E130" s="3" t="s">
        <v>512</v>
      </c>
      <c r="F130" s="3" t="s">
        <v>531</v>
      </c>
      <c r="G130" s="3" t="s">
        <v>7</v>
      </c>
      <c r="H130" s="3" t="s">
        <v>342</v>
      </c>
      <c r="I130" s="38" t="s">
        <v>532</v>
      </c>
      <c r="J130" s="4" t="s">
        <v>533</v>
      </c>
      <c r="K130" s="4" t="s">
        <v>7</v>
      </c>
      <c r="L130" s="12" t="s">
        <v>193</v>
      </c>
      <c r="M130" s="20" t="str">
        <f t="shared" si="2"/>
        <v>→個票</v>
      </c>
      <c r="N130" s="10" t="str">
        <f t="shared" si="3"/>
        <v>.../../個票/条例適用　申請/reiki_0204.docx</v>
      </c>
      <c r="O130" s="3" t="s">
        <v>817</v>
      </c>
    </row>
    <row r="131" spans="1:15" ht="58.2" customHeight="1" x14ac:dyDescent="0.2">
      <c r="A131" s="4" t="s">
        <v>510</v>
      </c>
      <c r="B131" s="4">
        <v>411</v>
      </c>
      <c r="C131" s="5">
        <f>SUBTOTAL(3,A$1:A131)-1</f>
        <v>112</v>
      </c>
      <c r="D131" s="3" t="s">
        <v>534</v>
      </c>
      <c r="E131" s="3" t="s">
        <v>512</v>
      </c>
      <c r="F131" s="3" t="s">
        <v>535</v>
      </c>
      <c r="G131" s="3" t="s">
        <v>7</v>
      </c>
      <c r="H131" s="3" t="s">
        <v>342</v>
      </c>
      <c r="I131" s="38" t="s">
        <v>536</v>
      </c>
      <c r="J131" s="4" t="s">
        <v>537</v>
      </c>
      <c r="K131" s="4" t="s">
        <v>7</v>
      </c>
      <c r="L131" s="12" t="s">
        <v>193</v>
      </c>
      <c r="M131" s="20" t="str">
        <f t="shared" si="2"/>
        <v>→個票</v>
      </c>
      <c r="N131" s="10" t="str">
        <f t="shared" si="3"/>
        <v>.../../個票/条例適用　申請/reiki_0205.docx</v>
      </c>
      <c r="O131" s="3" t="s">
        <v>817</v>
      </c>
    </row>
    <row r="132" spans="1:15" ht="22.5" customHeight="1" x14ac:dyDescent="0.2">
      <c r="A132" s="11"/>
      <c r="B132" s="11"/>
      <c r="C132" s="24" t="str">
        <f>"◎"&amp;O133</f>
        <v>◎都市まちづくり部 緑地公園課</v>
      </c>
      <c r="D132" s="21"/>
      <c r="E132" s="21"/>
      <c r="F132" s="22"/>
      <c r="G132" s="22"/>
      <c r="H132" s="22"/>
      <c r="I132" s="37"/>
      <c r="J132" s="22"/>
      <c r="K132" s="22"/>
      <c r="L132" s="22"/>
      <c r="M132" s="22"/>
      <c r="N132" s="22"/>
      <c r="O132" s="23" t="str">
        <f>O133</f>
        <v>都市まちづくり部 緑地公園課</v>
      </c>
    </row>
    <row r="133" spans="1:15" ht="25.95" customHeight="1" x14ac:dyDescent="0.2">
      <c r="A133" s="4" t="s">
        <v>538</v>
      </c>
      <c r="B133" s="4">
        <v>407</v>
      </c>
      <c r="C133" s="5">
        <f>SUBTOTAL(3,A$1:A133)-1</f>
        <v>113</v>
      </c>
      <c r="D133" s="3" t="s">
        <v>501</v>
      </c>
      <c r="E133" s="3" t="s">
        <v>539</v>
      </c>
      <c r="F133" s="3" t="s">
        <v>540</v>
      </c>
      <c r="G133" s="3" t="s">
        <v>7</v>
      </c>
      <c r="H133" s="3" t="s">
        <v>25</v>
      </c>
      <c r="I133" s="38" t="s">
        <v>541</v>
      </c>
      <c r="J133" s="4" t="s">
        <v>542</v>
      </c>
      <c r="K133" s="4" t="s">
        <v>7</v>
      </c>
      <c r="L133" s="12" t="s">
        <v>193</v>
      </c>
      <c r="M133" s="20" t="str">
        <f t="shared" si="2"/>
        <v>→個票</v>
      </c>
      <c r="N133" s="10" t="str">
        <f t="shared" si="3"/>
        <v>.../../個票/条例適用　申請/reiki_0176.docx</v>
      </c>
      <c r="O133" s="3" t="s">
        <v>818</v>
      </c>
    </row>
    <row r="134" spans="1:15" ht="58.2" customHeight="1" x14ac:dyDescent="0.2">
      <c r="A134" s="4" t="s">
        <v>538</v>
      </c>
      <c r="B134" s="4">
        <v>407</v>
      </c>
      <c r="C134" s="5">
        <f>SUBTOTAL(3,A$1:A134)-1</f>
        <v>114</v>
      </c>
      <c r="D134" s="3" t="s">
        <v>544</v>
      </c>
      <c r="E134" s="3" t="s">
        <v>539</v>
      </c>
      <c r="F134" s="3" t="s">
        <v>545</v>
      </c>
      <c r="G134" s="3" t="s">
        <v>7</v>
      </c>
      <c r="H134" s="3" t="s">
        <v>47</v>
      </c>
      <c r="I134" s="38" t="s">
        <v>546</v>
      </c>
      <c r="J134" s="4" t="s">
        <v>547</v>
      </c>
      <c r="K134" s="4" t="s">
        <v>7</v>
      </c>
      <c r="L134" s="12" t="s">
        <v>193</v>
      </c>
      <c r="M134" s="20" t="str">
        <f t="shared" si="2"/>
        <v>→個票</v>
      </c>
      <c r="N134" s="10" t="str">
        <f t="shared" si="3"/>
        <v>.../../個票/条例適用　申請/reiki_0178.docx</v>
      </c>
      <c r="O134" s="3" t="s">
        <v>818</v>
      </c>
    </row>
    <row r="135" spans="1:15" ht="58.2" customHeight="1" x14ac:dyDescent="0.2">
      <c r="A135" s="4" t="s">
        <v>538</v>
      </c>
      <c r="B135" s="4">
        <v>407</v>
      </c>
      <c r="C135" s="5">
        <f>SUBTOTAL(3,A$1:A135)-1</f>
        <v>115</v>
      </c>
      <c r="D135" s="3" t="s">
        <v>548</v>
      </c>
      <c r="E135" s="3" t="s">
        <v>539</v>
      </c>
      <c r="F135" s="3" t="s">
        <v>549</v>
      </c>
      <c r="G135" s="3" t="s">
        <v>7</v>
      </c>
      <c r="H135" s="3" t="s">
        <v>122</v>
      </c>
      <c r="I135" s="38" t="s">
        <v>550</v>
      </c>
      <c r="J135" s="4" t="s">
        <v>551</v>
      </c>
      <c r="K135" s="4" t="s">
        <v>7</v>
      </c>
      <c r="L135" s="12" t="s">
        <v>193</v>
      </c>
      <c r="M135" s="20" t="str">
        <f t="shared" si="2"/>
        <v>→個票</v>
      </c>
      <c r="N135" s="10" t="str">
        <f t="shared" si="3"/>
        <v>.../../個票/条例適用　申請/reiki_0282.docx</v>
      </c>
      <c r="O135" s="3" t="s">
        <v>818</v>
      </c>
    </row>
    <row r="136" spans="1:15" ht="58.2" customHeight="1" x14ac:dyDescent="0.2">
      <c r="A136" s="4" t="s">
        <v>538</v>
      </c>
      <c r="B136" s="4">
        <v>407</v>
      </c>
      <c r="C136" s="5">
        <f>SUBTOTAL(3,A$1:A136)-1</f>
        <v>116</v>
      </c>
      <c r="D136" s="3" t="s">
        <v>552</v>
      </c>
      <c r="E136" s="3" t="s">
        <v>539</v>
      </c>
      <c r="F136" s="3" t="s">
        <v>553</v>
      </c>
      <c r="G136" s="3" t="s">
        <v>7</v>
      </c>
      <c r="H136" s="3" t="s">
        <v>122</v>
      </c>
      <c r="I136" s="38" t="s">
        <v>554</v>
      </c>
      <c r="J136" s="4" t="s">
        <v>555</v>
      </c>
      <c r="K136" s="4" t="s">
        <v>7</v>
      </c>
      <c r="L136" s="12" t="s">
        <v>193</v>
      </c>
      <c r="M136" s="20" t="str">
        <f t="shared" si="2"/>
        <v>→個票</v>
      </c>
      <c r="N136" s="10" t="str">
        <f t="shared" si="3"/>
        <v>.../../個票/条例適用　申請/reiki_0283.docx</v>
      </c>
      <c r="O136" s="3" t="s">
        <v>818</v>
      </c>
    </row>
    <row r="137" spans="1:15" ht="25.95" customHeight="1" x14ac:dyDescent="0.2">
      <c r="A137" s="4" t="s">
        <v>538</v>
      </c>
      <c r="B137" s="4">
        <v>407</v>
      </c>
      <c r="C137" s="5">
        <f>SUBTOTAL(3,A$1:A137)-1</f>
        <v>117</v>
      </c>
      <c r="D137" s="3" t="s">
        <v>100</v>
      </c>
      <c r="E137" s="3" t="s">
        <v>539</v>
      </c>
      <c r="F137" s="3" t="s">
        <v>556</v>
      </c>
      <c r="G137" s="3" t="s">
        <v>7</v>
      </c>
      <c r="H137" s="3" t="s">
        <v>25</v>
      </c>
      <c r="I137" s="38" t="s">
        <v>557</v>
      </c>
      <c r="J137" s="4" t="s">
        <v>558</v>
      </c>
      <c r="K137" s="4" t="s">
        <v>7</v>
      </c>
      <c r="L137" s="12" t="s">
        <v>193</v>
      </c>
      <c r="M137" s="20" t="str">
        <f t="shared" si="2"/>
        <v>→個票</v>
      </c>
      <c r="N137" s="10" t="str">
        <f t="shared" si="3"/>
        <v>.../../個票/条例適用　申請/reiki_0181.docx</v>
      </c>
      <c r="O137" s="3" t="s">
        <v>818</v>
      </c>
    </row>
    <row r="138" spans="1:15" ht="25.95" customHeight="1" x14ac:dyDescent="0.2">
      <c r="A138" s="4" t="s">
        <v>538</v>
      </c>
      <c r="B138" s="4">
        <v>407</v>
      </c>
      <c r="C138" s="5">
        <f>SUBTOTAL(3,A$1:A138)-1</f>
        <v>118</v>
      </c>
      <c r="D138" s="3" t="s">
        <v>105</v>
      </c>
      <c r="E138" s="3" t="s">
        <v>539</v>
      </c>
      <c r="F138" s="3" t="s">
        <v>559</v>
      </c>
      <c r="G138" s="3" t="s">
        <v>7</v>
      </c>
      <c r="H138" s="3" t="s">
        <v>25</v>
      </c>
      <c r="I138" s="38" t="s">
        <v>560</v>
      </c>
      <c r="J138" s="4" t="s">
        <v>561</v>
      </c>
      <c r="K138" s="4" t="s">
        <v>7</v>
      </c>
      <c r="L138" s="12" t="s">
        <v>193</v>
      </c>
      <c r="M138" s="20" t="str">
        <f t="shared" si="2"/>
        <v>→個票</v>
      </c>
      <c r="N138" s="10" t="str">
        <f t="shared" si="3"/>
        <v>.../../個票/条例適用　申請/reiki_0182.docx</v>
      </c>
      <c r="O138" s="3" t="s">
        <v>818</v>
      </c>
    </row>
    <row r="139" spans="1:15" ht="25.95" customHeight="1" x14ac:dyDescent="0.2">
      <c r="A139" s="4" t="s">
        <v>538</v>
      </c>
      <c r="B139" s="4">
        <v>407</v>
      </c>
      <c r="C139" s="5">
        <f>SUBTOTAL(3,A$1:A139)-1</f>
        <v>119</v>
      </c>
      <c r="D139" s="3" t="s">
        <v>562</v>
      </c>
      <c r="E139" s="3" t="s">
        <v>539</v>
      </c>
      <c r="F139" s="3" t="s">
        <v>563</v>
      </c>
      <c r="G139" s="3" t="s">
        <v>7</v>
      </c>
      <c r="H139" s="3" t="s">
        <v>25</v>
      </c>
      <c r="I139" s="38" t="s">
        <v>564</v>
      </c>
      <c r="J139" s="4" t="s">
        <v>565</v>
      </c>
      <c r="K139" s="4" t="s">
        <v>7</v>
      </c>
      <c r="L139" s="12" t="s">
        <v>88</v>
      </c>
      <c r="M139" s="20" t="str">
        <f t="shared" si="2"/>
        <v>→個票</v>
      </c>
      <c r="N139" s="10" t="str">
        <f t="shared" si="3"/>
        <v>.../../個票/条例適用　申請/reiki_0183.docx</v>
      </c>
      <c r="O139" s="3" t="s">
        <v>818</v>
      </c>
    </row>
    <row r="140" spans="1:15" ht="47.4" customHeight="1" x14ac:dyDescent="0.2">
      <c r="A140" s="4" t="s">
        <v>538</v>
      </c>
      <c r="B140" s="4">
        <v>407</v>
      </c>
      <c r="C140" s="5">
        <f>SUBTOTAL(3,A$1:A140)-1</f>
        <v>120</v>
      </c>
      <c r="D140" s="3" t="s">
        <v>566</v>
      </c>
      <c r="E140" s="3" t="s">
        <v>539</v>
      </c>
      <c r="F140" s="3" t="s">
        <v>563</v>
      </c>
      <c r="G140" s="3" t="s">
        <v>7</v>
      </c>
      <c r="H140" s="3" t="s">
        <v>47</v>
      </c>
      <c r="I140" s="38" t="s">
        <v>567</v>
      </c>
      <c r="J140" s="4" t="s">
        <v>568</v>
      </c>
      <c r="K140" s="4" t="s">
        <v>7</v>
      </c>
      <c r="L140" s="12" t="s">
        <v>88</v>
      </c>
      <c r="M140" s="20" t="str">
        <f t="shared" si="2"/>
        <v>→個票</v>
      </c>
      <c r="N140" s="10" t="str">
        <f t="shared" si="3"/>
        <v>.../../個票/条例適用　申請/reiki_0185.docx</v>
      </c>
      <c r="O140" s="3" t="s">
        <v>818</v>
      </c>
    </row>
    <row r="141" spans="1:15" ht="25.95" customHeight="1" x14ac:dyDescent="0.2">
      <c r="A141" s="4" t="s">
        <v>538</v>
      </c>
      <c r="B141" s="4">
        <v>407</v>
      </c>
      <c r="C141" s="5">
        <f>SUBTOTAL(3,A$1:A141)-1</f>
        <v>121</v>
      </c>
      <c r="D141" s="3" t="s">
        <v>569</v>
      </c>
      <c r="E141" s="3" t="s">
        <v>539</v>
      </c>
      <c r="F141" s="3" t="s">
        <v>563</v>
      </c>
      <c r="G141" s="3" t="s">
        <v>7</v>
      </c>
      <c r="H141" s="3" t="s">
        <v>25</v>
      </c>
      <c r="I141" s="38" t="s">
        <v>570</v>
      </c>
      <c r="J141" s="4" t="s">
        <v>571</v>
      </c>
      <c r="K141" s="4" t="s">
        <v>7</v>
      </c>
      <c r="L141" s="12" t="s">
        <v>88</v>
      </c>
      <c r="M141" s="20" t="str">
        <f t="shared" si="2"/>
        <v>→個票</v>
      </c>
      <c r="N141" s="10" t="str">
        <f t="shared" si="3"/>
        <v>.../../個票/条例適用　申請/reiki_0188.docx</v>
      </c>
      <c r="O141" s="3" t="s">
        <v>818</v>
      </c>
    </row>
    <row r="142" spans="1:15" ht="25.95" customHeight="1" x14ac:dyDescent="0.2">
      <c r="A142" s="4" t="s">
        <v>538</v>
      </c>
      <c r="B142" s="4">
        <v>407</v>
      </c>
      <c r="C142" s="5">
        <f>SUBTOTAL(3,A$1:A142)-1</f>
        <v>122</v>
      </c>
      <c r="D142" s="3" t="s">
        <v>572</v>
      </c>
      <c r="E142" s="3" t="s">
        <v>539</v>
      </c>
      <c r="F142" s="3" t="s">
        <v>563</v>
      </c>
      <c r="G142" s="3" t="s">
        <v>7</v>
      </c>
      <c r="H142" s="3" t="s">
        <v>25</v>
      </c>
      <c r="I142" s="38" t="s">
        <v>573</v>
      </c>
      <c r="J142" s="4" t="s">
        <v>574</v>
      </c>
      <c r="K142" s="4" t="s">
        <v>7</v>
      </c>
      <c r="L142" s="12" t="s">
        <v>88</v>
      </c>
      <c r="M142" s="20" t="str">
        <f t="shared" si="2"/>
        <v>→個票</v>
      </c>
      <c r="N142" s="10" t="str">
        <f t="shared" si="3"/>
        <v>.../../個票/条例適用　申請/reiki_0189.docx</v>
      </c>
      <c r="O142" s="3" t="s">
        <v>818</v>
      </c>
    </row>
    <row r="143" spans="1:15" ht="22.5" customHeight="1" x14ac:dyDescent="0.2">
      <c r="A143" s="11"/>
      <c r="B143" s="11"/>
      <c r="C143" s="24" t="str">
        <f>"◎"&amp;O144</f>
        <v>◎教育委員会 学校教育部 まなび舎整備課</v>
      </c>
      <c r="D143" s="21"/>
      <c r="E143" s="21"/>
      <c r="F143" s="22"/>
      <c r="G143" s="22"/>
      <c r="H143" s="22"/>
      <c r="I143" s="37"/>
      <c r="J143" s="22"/>
      <c r="K143" s="22"/>
      <c r="L143" s="22"/>
      <c r="M143" s="22"/>
      <c r="N143" s="22"/>
      <c r="O143" s="23" t="str">
        <f>O144</f>
        <v>教育委員会 学校教育部 まなび舎整備課</v>
      </c>
    </row>
    <row r="144" spans="1:15" ht="79.8" customHeight="1" x14ac:dyDescent="0.2">
      <c r="A144" s="4" t="s">
        <v>80</v>
      </c>
      <c r="B144" s="4">
        <v>187</v>
      </c>
      <c r="C144" s="5">
        <f>SUBTOTAL(3,A$1:A144)-1</f>
        <v>123</v>
      </c>
      <c r="D144" s="3" t="s">
        <v>81</v>
      </c>
      <c r="E144" s="3" t="s">
        <v>82</v>
      </c>
      <c r="F144" s="3" t="s">
        <v>83</v>
      </c>
      <c r="G144" s="3" t="s">
        <v>575</v>
      </c>
      <c r="H144" s="3" t="s">
        <v>85</v>
      </c>
      <c r="I144" s="38" t="s">
        <v>576</v>
      </c>
      <c r="J144" s="4" t="s">
        <v>577</v>
      </c>
      <c r="K144" s="4" t="s">
        <v>7</v>
      </c>
      <c r="L144" s="12" t="s">
        <v>88</v>
      </c>
      <c r="M144" s="20" t="str">
        <f t="shared" si="2"/>
        <v>→個票</v>
      </c>
      <c r="N144" s="10" t="str">
        <f t="shared" si="3"/>
        <v>.../../個票/条例適用　申請/reiki_0018-05.docx</v>
      </c>
      <c r="O144" s="3" t="s">
        <v>819</v>
      </c>
    </row>
    <row r="145" spans="1:15" ht="47.4" customHeight="1" x14ac:dyDescent="0.2">
      <c r="A145" s="4" t="s">
        <v>579</v>
      </c>
      <c r="B145" s="4">
        <v>244</v>
      </c>
      <c r="C145" s="5">
        <f>SUBTOTAL(3,A$1:A145)-1</f>
        <v>124</v>
      </c>
      <c r="D145" s="3" t="s">
        <v>105</v>
      </c>
      <c r="E145" s="3" t="s">
        <v>580</v>
      </c>
      <c r="F145" s="3" t="s">
        <v>275</v>
      </c>
      <c r="G145" s="3" t="s">
        <v>581</v>
      </c>
      <c r="H145" s="3" t="s">
        <v>85</v>
      </c>
      <c r="I145" s="38" t="s">
        <v>582</v>
      </c>
      <c r="J145" s="4" t="s">
        <v>583</v>
      </c>
      <c r="K145" s="4" t="s">
        <v>7</v>
      </c>
      <c r="L145" s="12" t="s">
        <v>7</v>
      </c>
      <c r="M145" s="20" t="str">
        <f t="shared" si="2"/>
        <v>→個票</v>
      </c>
      <c r="N145" s="10" t="str">
        <f t="shared" si="3"/>
        <v>.../../個票/条例適用　申請/reiki_0020-01.docx</v>
      </c>
      <c r="O145" s="3" t="s">
        <v>819</v>
      </c>
    </row>
    <row r="146" spans="1:15" ht="47.4" customHeight="1" x14ac:dyDescent="0.2">
      <c r="A146" s="4" t="s">
        <v>579</v>
      </c>
      <c r="B146" s="4">
        <v>244</v>
      </c>
      <c r="C146" s="5">
        <f>SUBTOTAL(3,A$1:A146)-1</f>
        <v>125</v>
      </c>
      <c r="D146" s="3" t="s">
        <v>584</v>
      </c>
      <c r="E146" s="3" t="s">
        <v>580</v>
      </c>
      <c r="F146" s="3" t="s">
        <v>13</v>
      </c>
      <c r="G146" s="3" t="s">
        <v>581</v>
      </c>
      <c r="H146" s="3" t="s">
        <v>107</v>
      </c>
      <c r="I146" s="38" t="s">
        <v>585</v>
      </c>
      <c r="J146" s="4" t="s">
        <v>586</v>
      </c>
      <c r="K146" s="4" t="s">
        <v>7</v>
      </c>
      <c r="L146" s="12" t="s">
        <v>7</v>
      </c>
      <c r="M146" s="20" t="str">
        <f t="shared" si="2"/>
        <v>→個票</v>
      </c>
      <c r="N146" s="10" t="str">
        <f t="shared" si="3"/>
        <v>.../../個票/条例適用　申請/reiki_0021-01.docx</v>
      </c>
      <c r="O146" s="3" t="s">
        <v>819</v>
      </c>
    </row>
    <row r="147" spans="1:15" ht="22.5" customHeight="1" x14ac:dyDescent="0.2">
      <c r="A147" s="11"/>
      <c r="B147" s="11"/>
      <c r="C147" s="24" t="str">
        <f>"◎"&amp;O148</f>
        <v>◎教育委員会 生涯学習推進部 社会教育課</v>
      </c>
      <c r="D147" s="21"/>
      <c r="E147" s="21"/>
      <c r="F147" s="22"/>
      <c r="G147" s="22"/>
      <c r="H147" s="22"/>
      <c r="I147" s="37"/>
      <c r="J147" s="22"/>
      <c r="K147" s="22"/>
      <c r="L147" s="22"/>
      <c r="M147" s="22"/>
      <c r="N147" s="22"/>
      <c r="O147" s="23" t="str">
        <f>O148</f>
        <v>教育委員会 生涯学習推進部 社会教育課</v>
      </c>
    </row>
    <row r="148" spans="1:15" ht="47.4" customHeight="1" x14ac:dyDescent="0.2">
      <c r="A148" s="4" t="s">
        <v>579</v>
      </c>
      <c r="B148" s="4">
        <v>244</v>
      </c>
      <c r="C148" s="5">
        <f>SUBTOTAL(3,A$1:A148)-1</f>
        <v>126</v>
      </c>
      <c r="D148" s="3" t="s">
        <v>105</v>
      </c>
      <c r="E148" s="3" t="s">
        <v>580</v>
      </c>
      <c r="F148" s="3" t="s">
        <v>275</v>
      </c>
      <c r="G148" s="3" t="s">
        <v>587</v>
      </c>
      <c r="H148" s="3" t="s">
        <v>85</v>
      </c>
      <c r="I148" s="38" t="s">
        <v>588</v>
      </c>
      <c r="J148" s="4" t="s">
        <v>589</v>
      </c>
      <c r="K148" s="4" t="s">
        <v>7</v>
      </c>
      <c r="L148" s="12" t="s">
        <v>7</v>
      </c>
      <c r="M148" s="20" t="str">
        <f t="shared" si="2"/>
        <v>→個票</v>
      </c>
      <c r="N148" s="10" t="str">
        <f t="shared" si="3"/>
        <v>.../../個票/条例適用　申請/reiki_0020-02.docx</v>
      </c>
      <c r="O148" s="3" t="s">
        <v>820</v>
      </c>
    </row>
    <row r="149" spans="1:15" ht="58.2" customHeight="1" x14ac:dyDescent="0.2">
      <c r="A149" s="4" t="s">
        <v>579</v>
      </c>
      <c r="B149" s="4">
        <v>244</v>
      </c>
      <c r="C149" s="5">
        <f>SUBTOTAL(3,A$1:A149)-1</f>
        <v>127</v>
      </c>
      <c r="D149" s="3" t="s">
        <v>584</v>
      </c>
      <c r="E149" s="3" t="s">
        <v>580</v>
      </c>
      <c r="F149" s="3" t="s">
        <v>13</v>
      </c>
      <c r="G149" s="3" t="s">
        <v>587</v>
      </c>
      <c r="H149" s="3" t="s">
        <v>591</v>
      </c>
      <c r="I149" s="38" t="s">
        <v>592</v>
      </c>
      <c r="J149" s="4" t="s">
        <v>593</v>
      </c>
      <c r="K149" s="4" t="s">
        <v>7</v>
      </c>
      <c r="L149" s="12" t="s">
        <v>7</v>
      </c>
      <c r="M149" s="20" t="str">
        <f t="shared" si="2"/>
        <v>→個票</v>
      </c>
      <c r="N149" s="10" t="str">
        <f t="shared" si="3"/>
        <v>.../../個票/条例適用　申請/reiki_0021-02.docx</v>
      </c>
      <c r="O149" s="3" t="s">
        <v>820</v>
      </c>
    </row>
    <row r="150" spans="1:15" ht="25.95" customHeight="1" x14ac:dyDescent="0.2">
      <c r="A150" s="4" t="s">
        <v>579</v>
      </c>
      <c r="B150" s="4">
        <v>244</v>
      </c>
      <c r="C150" s="5">
        <f>SUBTOTAL(3,A$1:A150)-1</f>
        <v>128</v>
      </c>
      <c r="D150" s="3" t="s">
        <v>100</v>
      </c>
      <c r="E150" s="3" t="s">
        <v>580</v>
      </c>
      <c r="F150" s="3" t="s">
        <v>285</v>
      </c>
      <c r="G150" s="3" t="s">
        <v>7</v>
      </c>
      <c r="H150" s="3" t="s">
        <v>85</v>
      </c>
      <c r="I150" s="38" t="s">
        <v>594</v>
      </c>
      <c r="J150" s="4" t="s">
        <v>595</v>
      </c>
      <c r="K150" s="4" t="s">
        <v>7</v>
      </c>
      <c r="L150" s="12" t="s">
        <v>7</v>
      </c>
      <c r="M150" s="20" t="str">
        <f t="shared" ref="M150:M203" si="4">HYPERLINK(N150,"→個票")</f>
        <v>→個票</v>
      </c>
      <c r="N150" s="10" t="str">
        <f t="shared" ref="N150:N203" si="5">".../../個票/条例適用　申請/reiki_"&amp;J150&amp;".docx"</f>
        <v>.../../個票/条例適用　申請/reiki_0023.docx</v>
      </c>
      <c r="O150" s="3" t="s">
        <v>820</v>
      </c>
    </row>
    <row r="151" spans="1:15" ht="25.95" customHeight="1" x14ac:dyDescent="0.2">
      <c r="A151" s="4" t="s">
        <v>596</v>
      </c>
      <c r="B151" s="4">
        <v>245</v>
      </c>
      <c r="C151" s="5">
        <f>SUBTOTAL(3,A$1:A151)-1</f>
        <v>129</v>
      </c>
      <c r="D151" s="3" t="s">
        <v>597</v>
      </c>
      <c r="E151" s="3" t="s">
        <v>598</v>
      </c>
      <c r="F151" s="3" t="s">
        <v>97</v>
      </c>
      <c r="G151" s="3" t="s">
        <v>7</v>
      </c>
      <c r="H151" s="3" t="s">
        <v>599</v>
      </c>
      <c r="I151" s="38" t="s">
        <v>600</v>
      </c>
      <c r="J151" s="4" t="s">
        <v>601</v>
      </c>
      <c r="K151" s="4" t="s">
        <v>7</v>
      </c>
      <c r="L151" s="12" t="s">
        <v>7</v>
      </c>
      <c r="M151" s="20" t="str">
        <f t="shared" si="4"/>
        <v>→個票</v>
      </c>
      <c r="N151" s="10" t="str">
        <f t="shared" si="5"/>
        <v>.../../個票/条例適用　申請/reiki_0024.docx</v>
      </c>
      <c r="O151" s="3" t="s">
        <v>820</v>
      </c>
    </row>
    <row r="152" spans="1:15" ht="25.95" customHeight="1" x14ac:dyDescent="0.2">
      <c r="A152" s="4" t="s">
        <v>596</v>
      </c>
      <c r="B152" s="4">
        <v>245</v>
      </c>
      <c r="C152" s="5">
        <f>SUBTOTAL(3,A$1:A152)-1</f>
        <v>130</v>
      </c>
      <c r="D152" s="3" t="s">
        <v>602</v>
      </c>
      <c r="E152" s="3" t="s">
        <v>598</v>
      </c>
      <c r="F152" s="3" t="s">
        <v>603</v>
      </c>
      <c r="G152" s="3" t="s">
        <v>7</v>
      </c>
      <c r="H152" s="3" t="s">
        <v>599</v>
      </c>
      <c r="I152" s="38" t="s">
        <v>604</v>
      </c>
      <c r="J152" s="4" t="s">
        <v>605</v>
      </c>
      <c r="K152" s="4" t="s">
        <v>7</v>
      </c>
      <c r="L152" s="12" t="s">
        <v>7</v>
      </c>
      <c r="M152" s="20" t="str">
        <f t="shared" si="4"/>
        <v>→個票</v>
      </c>
      <c r="N152" s="10" t="str">
        <f t="shared" si="5"/>
        <v>.../../個票/条例適用　申請/reiki_0025.docx</v>
      </c>
      <c r="O152" s="3" t="s">
        <v>820</v>
      </c>
    </row>
    <row r="153" spans="1:15" ht="25.95" customHeight="1" x14ac:dyDescent="0.2">
      <c r="A153" s="4" t="s">
        <v>606</v>
      </c>
      <c r="B153" s="4">
        <v>258</v>
      </c>
      <c r="C153" s="5">
        <f>SUBTOTAL(3,A$1:A153)-1</f>
        <v>131</v>
      </c>
      <c r="D153" s="3" t="s">
        <v>607</v>
      </c>
      <c r="E153" s="3" t="s">
        <v>608</v>
      </c>
      <c r="F153" s="3" t="s">
        <v>145</v>
      </c>
      <c r="G153" s="3" t="s">
        <v>7</v>
      </c>
      <c r="H153" s="3" t="s">
        <v>85</v>
      </c>
      <c r="I153" s="38" t="s">
        <v>609</v>
      </c>
      <c r="J153" s="4" t="s">
        <v>610</v>
      </c>
      <c r="K153" s="4" t="s">
        <v>7</v>
      </c>
      <c r="L153" s="12" t="s">
        <v>7</v>
      </c>
      <c r="M153" s="20" t="str">
        <f t="shared" si="4"/>
        <v>→個票</v>
      </c>
      <c r="N153" s="10" t="str">
        <f t="shared" si="5"/>
        <v>.../../個票/条例適用　申請/reiki_0039.docx</v>
      </c>
      <c r="O153" s="3" t="s">
        <v>820</v>
      </c>
    </row>
    <row r="154" spans="1:15" ht="79.8" customHeight="1" x14ac:dyDescent="0.2">
      <c r="A154" s="4" t="s">
        <v>611</v>
      </c>
      <c r="B154" s="4">
        <v>264</v>
      </c>
      <c r="C154" s="5">
        <f>SUBTOTAL(3,A$1:A154)-1</f>
        <v>132</v>
      </c>
      <c r="D154" s="3" t="s">
        <v>612</v>
      </c>
      <c r="E154" s="3" t="s">
        <v>613</v>
      </c>
      <c r="F154" s="3" t="s">
        <v>614</v>
      </c>
      <c r="G154" s="3" t="s">
        <v>7</v>
      </c>
      <c r="H154" s="3" t="s">
        <v>615</v>
      </c>
      <c r="I154" s="38" t="s">
        <v>616</v>
      </c>
      <c r="J154" s="4" t="s">
        <v>617</v>
      </c>
      <c r="K154" s="4" t="s">
        <v>7</v>
      </c>
      <c r="L154" s="12" t="s">
        <v>7</v>
      </c>
      <c r="M154" s="20" t="str">
        <f t="shared" si="4"/>
        <v>→個票</v>
      </c>
      <c r="N154" s="10" t="str">
        <f t="shared" si="5"/>
        <v>.../../個票/条例適用　申請/reiki_0049.docx</v>
      </c>
      <c r="O154" s="3" t="s">
        <v>820</v>
      </c>
    </row>
    <row r="155" spans="1:15" ht="58.2" customHeight="1" x14ac:dyDescent="0.2">
      <c r="A155" s="4" t="s">
        <v>611</v>
      </c>
      <c r="B155" s="4">
        <v>264</v>
      </c>
      <c r="C155" s="5">
        <f>SUBTOTAL(3,A$1:A155)-1</f>
        <v>133</v>
      </c>
      <c r="D155" s="3" t="s">
        <v>105</v>
      </c>
      <c r="E155" s="3" t="s">
        <v>613</v>
      </c>
      <c r="F155" s="3" t="s">
        <v>618</v>
      </c>
      <c r="G155" s="3" t="s">
        <v>7</v>
      </c>
      <c r="H155" s="3" t="s">
        <v>122</v>
      </c>
      <c r="I155" s="38" t="s">
        <v>619</v>
      </c>
      <c r="J155" s="4" t="s">
        <v>620</v>
      </c>
      <c r="K155" s="4" t="s">
        <v>7</v>
      </c>
      <c r="L155" s="12" t="s">
        <v>7</v>
      </c>
      <c r="M155" s="20" t="str">
        <f t="shared" si="4"/>
        <v>→個票</v>
      </c>
      <c r="N155" s="10" t="str">
        <f t="shared" si="5"/>
        <v>.../../個票/条例適用　申請/reiki_0258.docx</v>
      </c>
      <c r="O155" s="3" t="s">
        <v>820</v>
      </c>
    </row>
    <row r="156" spans="1:15" ht="58.2" customHeight="1" x14ac:dyDescent="0.2">
      <c r="A156" s="4" t="s">
        <v>611</v>
      </c>
      <c r="B156" s="4">
        <v>264</v>
      </c>
      <c r="C156" s="5">
        <f>SUBTOTAL(3,A$1:A156)-1</f>
        <v>134</v>
      </c>
      <c r="D156" s="3" t="s">
        <v>100</v>
      </c>
      <c r="E156" s="3" t="s">
        <v>613</v>
      </c>
      <c r="F156" s="3" t="s">
        <v>621</v>
      </c>
      <c r="G156" s="3" t="s">
        <v>7</v>
      </c>
      <c r="H156" s="3" t="s">
        <v>122</v>
      </c>
      <c r="I156" s="38" t="s">
        <v>622</v>
      </c>
      <c r="J156" s="4" t="s">
        <v>623</v>
      </c>
      <c r="K156" s="4" t="s">
        <v>7</v>
      </c>
      <c r="L156" s="12" t="s">
        <v>7</v>
      </c>
      <c r="M156" s="20" t="str">
        <f t="shared" si="4"/>
        <v>→個票</v>
      </c>
      <c r="N156" s="10" t="str">
        <f t="shared" si="5"/>
        <v>.../../個票/条例適用　申請/reiki_0259.docx</v>
      </c>
      <c r="O156" s="3" t="s">
        <v>820</v>
      </c>
    </row>
    <row r="157" spans="1:15" ht="47.4" customHeight="1" x14ac:dyDescent="0.2">
      <c r="A157" s="4" t="s">
        <v>624</v>
      </c>
      <c r="B157" s="4">
        <v>265</v>
      </c>
      <c r="C157" s="5">
        <f>SUBTOTAL(3,A$1:A157)-1</f>
        <v>135</v>
      </c>
      <c r="D157" s="3" t="s">
        <v>625</v>
      </c>
      <c r="E157" s="3" t="s">
        <v>626</v>
      </c>
      <c r="F157" s="3" t="s">
        <v>627</v>
      </c>
      <c r="G157" s="3" t="s">
        <v>7</v>
      </c>
      <c r="H157" s="3" t="s">
        <v>628</v>
      </c>
      <c r="I157" s="38" t="s">
        <v>629</v>
      </c>
      <c r="J157" s="4" t="s">
        <v>630</v>
      </c>
      <c r="K157" s="4" t="s">
        <v>7</v>
      </c>
      <c r="L157" s="12" t="s">
        <v>7</v>
      </c>
      <c r="M157" s="20" t="str">
        <f t="shared" si="4"/>
        <v>→個票</v>
      </c>
      <c r="N157" s="10" t="str">
        <f t="shared" si="5"/>
        <v>.../../個票/条例適用　申請/reiki_0051.docx</v>
      </c>
      <c r="O157" s="3" t="s">
        <v>820</v>
      </c>
    </row>
    <row r="158" spans="1:15" ht="90.6" customHeight="1" x14ac:dyDescent="0.2">
      <c r="A158" s="4" t="s">
        <v>631</v>
      </c>
      <c r="B158" s="4">
        <v>266</v>
      </c>
      <c r="C158" s="5">
        <f>SUBTOTAL(3,A$1:A158)-1</f>
        <v>136</v>
      </c>
      <c r="D158" s="3" t="s">
        <v>239</v>
      </c>
      <c r="E158" s="3" t="s">
        <v>632</v>
      </c>
      <c r="F158" s="3" t="s">
        <v>93</v>
      </c>
      <c r="G158" s="3" t="s">
        <v>7</v>
      </c>
      <c r="H158" s="3" t="s">
        <v>633</v>
      </c>
      <c r="I158" s="38" t="s">
        <v>634</v>
      </c>
      <c r="J158" s="4" t="s">
        <v>635</v>
      </c>
      <c r="K158" s="4" t="s">
        <v>7</v>
      </c>
      <c r="L158" s="12" t="s">
        <v>7</v>
      </c>
      <c r="M158" s="20" t="str">
        <f t="shared" si="4"/>
        <v>→個票</v>
      </c>
      <c r="N158" s="10" t="str">
        <f t="shared" si="5"/>
        <v>.../../個票/条例適用　申請/reiki_0053.docx</v>
      </c>
      <c r="O158" s="3" t="s">
        <v>820</v>
      </c>
    </row>
    <row r="159" spans="1:15" ht="47.4" customHeight="1" x14ac:dyDescent="0.2">
      <c r="A159" s="4" t="s">
        <v>636</v>
      </c>
      <c r="B159" s="4">
        <v>272</v>
      </c>
      <c r="C159" s="5">
        <f>SUBTOTAL(3,A$1:A159)-1</f>
        <v>137</v>
      </c>
      <c r="D159" s="3" t="s">
        <v>637</v>
      </c>
      <c r="E159" s="3" t="s">
        <v>638</v>
      </c>
      <c r="F159" s="3" t="s">
        <v>362</v>
      </c>
      <c r="G159" s="3" t="s">
        <v>7</v>
      </c>
      <c r="H159" s="3" t="s">
        <v>639</v>
      </c>
      <c r="I159" s="38" t="s">
        <v>640</v>
      </c>
      <c r="J159" s="4" t="s">
        <v>641</v>
      </c>
      <c r="K159" s="4" t="s">
        <v>7</v>
      </c>
      <c r="L159" s="12" t="s">
        <v>7</v>
      </c>
      <c r="M159" s="20" t="str">
        <f t="shared" si="4"/>
        <v>→個票</v>
      </c>
      <c r="N159" s="10" t="str">
        <f t="shared" si="5"/>
        <v>.../../個票/条例適用　申請/reiki_0064.docx</v>
      </c>
      <c r="O159" s="3" t="s">
        <v>820</v>
      </c>
    </row>
    <row r="160" spans="1:15" ht="58.2" customHeight="1" x14ac:dyDescent="0.2">
      <c r="A160" s="4" t="s">
        <v>642</v>
      </c>
      <c r="B160" s="4">
        <v>273</v>
      </c>
      <c r="C160" s="5">
        <f>SUBTOTAL(3,A$1:A160)-1</f>
        <v>138</v>
      </c>
      <c r="D160" s="3" t="s">
        <v>239</v>
      </c>
      <c r="E160" s="3" t="s">
        <v>643</v>
      </c>
      <c r="F160" s="3" t="s">
        <v>614</v>
      </c>
      <c r="G160" s="3" t="s">
        <v>7</v>
      </c>
      <c r="H160" s="3" t="s">
        <v>85</v>
      </c>
      <c r="I160" s="38" t="s">
        <v>644</v>
      </c>
      <c r="J160" s="4" t="s">
        <v>645</v>
      </c>
      <c r="K160" s="4" t="s">
        <v>7</v>
      </c>
      <c r="L160" s="12" t="s">
        <v>7</v>
      </c>
      <c r="M160" s="20" t="str">
        <f t="shared" si="4"/>
        <v>→個票</v>
      </c>
      <c r="N160" s="10" t="str">
        <f t="shared" si="5"/>
        <v>.../../個票/条例適用　申請/reiki_0065.docx</v>
      </c>
      <c r="O160" s="3" t="s">
        <v>820</v>
      </c>
    </row>
    <row r="161" spans="1:15" ht="58.2" customHeight="1" x14ac:dyDescent="0.2">
      <c r="A161" s="4" t="s">
        <v>642</v>
      </c>
      <c r="B161" s="4">
        <v>273</v>
      </c>
      <c r="C161" s="5">
        <f>SUBTOTAL(3,A$1:A161)-1</f>
        <v>139</v>
      </c>
      <c r="D161" s="3" t="s">
        <v>105</v>
      </c>
      <c r="E161" s="3" t="s">
        <v>643</v>
      </c>
      <c r="F161" s="3" t="s">
        <v>618</v>
      </c>
      <c r="G161" s="3" t="s">
        <v>7</v>
      </c>
      <c r="H161" s="3" t="s">
        <v>122</v>
      </c>
      <c r="I161" s="38" t="s">
        <v>646</v>
      </c>
      <c r="J161" s="4" t="s">
        <v>647</v>
      </c>
      <c r="K161" s="4" t="s">
        <v>7</v>
      </c>
      <c r="L161" s="12" t="s">
        <v>7</v>
      </c>
      <c r="M161" s="20" t="str">
        <f t="shared" si="4"/>
        <v>→個票</v>
      </c>
      <c r="N161" s="10" t="str">
        <f t="shared" si="5"/>
        <v>.../../個票/条例適用　申請/reiki_0264.docx</v>
      </c>
      <c r="O161" s="3" t="s">
        <v>820</v>
      </c>
    </row>
    <row r="162" spans="1:15" ht="58.2" customHeight="1" x14ac:dyDescent="0.2">
      <c r="A162" s="4" t="s">
        <v>642</v>
      </c>
      <c r="B162" s="4">
        <v>273</v>
      </c>
      <c r="C162" s="5">
        <f>SUBTOTAL(3,A$1:A162)-1</f>
        <v>140</v>
      </c>
      <c r="D162" s="3" t="s">
        <v>100</v>
      </c>
      <c r="E162" s="3" t="s">
        <v>643</v>
      </c>
      <c r="F162" s="3" t="s">
        <v>621</v>
      </c>
      <c r="G162" s="3" t="s">
        <v>7</v>
      </c>
      <c r="H162" s="3" t="s">
        <v>122</v>
      </c>
      <c r="I162" s="38" t="s">
        <v>648</v>
      </c>
      <c r="J162" s="4" t="s">
        <v>649</v>
      </c>
      <c r="K162" s="4" t="s">
        <v>7</v>
      </c>
      <c r="L162" s="12" t="s">
        <v>7</v>
      </c>
      <c r="M162" s="20" t="str">
        <f t="shared" si="4"/>
        <v>→個票</v>
      </c>
      <c r="N162" s="10" t="str">
        <f t="shared" si="5"/>
        <v>.../../個票/条例適用　申請/reiki_0265.docx</v>
      </c>
      <c r="O162" s="3" t="s">
        <v>820</v>
      </c>
    </row>
    <row r="163" spans="1:15" ht="47.4" customHeight="1" x14ac:dyDescent="0.2">
      <c r="A163" s="4" t="s">
        <v>650</v>
      </c>
      <c r="B163" s="4">
        <v>274</v>
      </c>
      <c r="C163" s="5">
        <f>SUBTOTAL(3,A$1:A163)-1</f>
        <v>141</v>
      </c>
      <c r="D163" s="3" t="s">
        <v>625</v>
      </c>
      <c r="E163" s="3" t="s">
        <v>651</v>
      </c>
      <c r="F163" s="3" t="s">
        <v>285</v>
      </c>
      <c r="G163" s="3" t="s">
        <v>7</v>
      </c>
      <c r="H163" s="3" t="s">
        <v>652</v>
      </c>
      <c r="I163" s="38" t="s">
        <v>653</v>
      </c>
      <c r="J163" s="4" t="s">
        <v>654</v>
      </c>
      <c r="K163" s="4" t="s">
        <v>7</v>
      </c>
      <c r="L163" s="12" t="s">
        <v>7</v>
      </c>
      <c r="M163" s="20" t="str">
        <f t="shared" si="4"/>
        <v>→個票</v>
      </c>
      <c r="N163" s="10" t="str">
        <f t="shared" si="5"/>
        <v>.../../個票/条例適用　申請/reiki_0067.docx</v>
      </c>
      <c r="O163" s="3" t="s">
        <v>820</v>
      </c>
    </row>
    <row r="164" spans="1:15" ht="79.8" customHeight="1" x14ac:dyDescent="0.2">
      <c r="A164" s="4" t="s">
        <v>655</v>
      </c>
      <c r="B164" s="4">
        <v>275</v>
      </c>
      <c r="C164" s="5">
        <f>SUBTOTAL(3,A$1:A164)-1</f>
        <v>142</v>
      </c>
      <c r="D164" s="3" t="s">
        <v>612</v>
      </c>
      <c r="E164" s="3" t="s">
        <v>656</v>
      </c>
      <c r="F164" s="3" t="s">
        <v>657</v>
      </c>
      <c r="G164" s="3" t="s">
        <v>7</v>
      </c>
      <c r="H164" s="3" t="s">
        <v>615</v>
      </c>
      <c r="I164" s="38" t="s">
        <v>658</v>
      </c>
      <c r="J164" s="4" t="s">
        <v>659</v>
      </c>
      <c r="K164" s="4" t="s">
        <v>7</v>
      </c>
      <c r="L164" s="12" t="s">
        <v>7</v>
      </c>
      <c r="M164" s="20" t="str">
        <f t="shared" si="4"/>
        <v>→個票</v>
      </c>
      <c r="N164" s="10" t="str">
        <f t="shared" si="5"/>
        <v>.../../個票/条例適用　申請/reiki_0069.docx</v>
      </c>
      <c r="O164" s="3" t="s">
        <v>820</v>
      </c>
    </row>
    <row r="165" spans="1:15" ht="58.2" customHeight="1" x14ac:dyDescent="0.2">
      <c r="A165" s="4" t="s">
        <v>655</v>
      </c>
      <c r="B165" s="4">
        <v>275</v>
      </c>
      <c r="C165" s="5">
        <f>SUBTOTAL(3,A$1:A165)-1</f>
        <v>143</v>
      </c>
      <c r="D165" s="3" t="s">
        <v>105</v>
      </c>
      <c r="E165" s="3" t="s">
        <v>656</v>
      </c>
      <c r="F165" s="3" t="s">
        <v>660</v>
      </c>
      <c r="G165" s="3" t="s">
        <v>7</v>
      </c>
      <c r="H165" s="3" t="s">
        <v>122</v>
      </c>
      <c r="I165" s="38" t="s">
        <v>661</v>
      </c>
      <c r="J165" s="4" t="s">
        <v>662</v>
      </c>
      <c r="K165" s="4" t="s">
        <v>7</v>
      </c>
      <c r="L165" s="12" t="s">
        <v>7</v>
      </c>
      <c r="M165" s="20" t="str">
        <f t="shared" si="4"/>
        <v>→個票</v>
      </c>
      <c r="N165" s="10" t="str">
        <f t="shared" si="5"/>
        <v>.../../個票/条例適用　申請/reiki_0267.docx</v>
      </c>
      <c r="O165" s="3" t="s">
        <v>820</v>
      </c>
    </row>
    <row r="166" spans="1:15" ht="58.2" customHeight="1" x14ac:dyDescent="0.2">
      <c r="A166" s="4" t="s">
        <v>655</v>
      </c>
      <c r="B166" s="4">
        <v>275</v>
      </c>
      <c r="C166" s="5">
        <f>SUBTOTAL(3,A$1:A166)-1</f>
        <v>144</v>
      </c>
      <c r="D166" s="3" t="s">
        <v>100</v>
      </c>
      <c r="E166" s="3" t="s">
        <v>656</v>
      </c>
      <c r="F166" s="3" t="s">
        <v>663</v>
      </c>
      <c r="G166" s="3" t="s">
        <v>7</v>
      </c>
      <c r="H166" s="3" t="s">
        <v>122</v>
      </c>
      <c r="I166" s="38" t="s">
        <v>664</v>
      </c>
      <c r="J166" s="4" t="s">
        <v>665</v>
      </c>
      <c r="K166" s="4" t="s">
        <v>7</v>
      </c>
      <c r="L166" s="12" t="s">
        <v>7</v>
      </c>
      <c r="M166" s="20" t="str">
        <f t="shared" si="4"/>
        <v>→個票</v>
      </c>
      <c r="N166" s="10" t="str">
        <f t="shared" si="5"/>
        <v>.../../個票/条例適用　申請/reiki_0268.docx</v>
      </c>
      <c r="O166" s="3" t="s">
        <v>820</v>
      </c>
    </row>
    <row r="167" spans="1:15" ht="79.8" customHeight="1" x14ac:dyDescent="0.2">
      <c r="A167" s="4" t="s">
        <v>666</v>
      </c>
      <c r="B167" s="4">
        <v>277</v>
      </c>
      <c r="C167" s="5">
        <f>SUBTOTAL(3,A$1:A167)-1</f>
        <v>145</v>
      </c>
      <c r="D167" s="3" t="s">
        <v>612</v>
      </c>
      <c r="E167" s="3" t="s">
        <v>667</v>
      </c>
      <c r="F167" s="3" t="s">
        <v>668</v>
      </c>
      <c r="G167" s="3" t="s">
        <v>7</v>
      </c>
      <c r="H167" s="3" t="s">
        <v>615</v>
      </c>
      <c r="I167" s="38" t="s">
        <v>669</v>
      </c>
      <c r="J167" s="4" t="s">
        <v>670</v>
      </c>
      <c r="K167" s="4" t="s">
        <v>7</v>
      </c>
      <c r="L167" s="12" t="s">
        <v>7</v>
      </c>
      <c r="M167" s="20" t="str">
        <f t="shared" si="4"/>
        <v>→個票</v>
      </c>
      <c r="N167" s="10" t="str">
        <f t="shared" si="5"/>
        <v>.../../個票/条例適用　申請/reiki_0072.docx</v>
      </c>
      <c r="O167" s="3" t="s">
        <v>820</v>
      </c>
    </row>
    <row r="168" spans="1:15" ht="58.2" customHeight="1" x14ac:dyDescent="0.2">
      <c r="A168" s="4" t="s">
        <v>666</v>
      </c>
      <c r="B168" s="4">
        <v>277</v>
      </c>
      <c r="C168" s="5">
        <f>SUBTOTAL(3,A$1:A168)-1</f>
        <v>146</v>
      </c>
      <c r="D168" s="3" t="s">
        <v>105</v>
      </c>
      <c r="E168" s="3" t="s">
        <v>667</v>
      </c>
      <c r="F168" s="3" t="s">
        <v>671</v>
      </c>
      <c r="G168" s="3" t="s">
        <v>7</v>
      </c>
      <c r="H168" s="3" t="s">
        <v>122</v>
      </c>
      <c r="I168" s="38" t="s">
        <v>672</v>
      </c>
      <c r="J168" s="4" t="s">
        <v>673</v>
      </c>
      <c r="K168" s="4" t="s">
        <v>7</v>
      </c>
      <c r="L168" s="12" t="s">
        <v>7</v>
      </c>
      <c r="M168" s="20" t="str">
        <f t="shared" si="4"/>
        <v>→個票</v>
      </c>
      <c r="N168" s="10" t="str">
        <f t="shared" si="5"/>
        <v>.../../個票/条例適用　申請/reiki_0270.docx</v>
      </c>
      <c r="O168" s="3" t="s">
        <v>820</v>
      </c>
    </row>
    <row r="169" spans="1:15" ht="58.2" customHeight="1" x14ac:dyDescent="0.2">
      <c r="A169" s="4" t="s">
        <v>666</v>
      </c>
      <c r="B169" s="4">
        <v>277</v>
      </c>
      <c r="C169" s="5">
        <f>SUBTOTAL(3,A$1:A169)-1</f>
        <v>147</v>
      </c>
      <c r="D169" s="3" t="s">
        <v>100</v>
      </c>
      <c r="E169" s="3" t="s">
        <v>667</v>
      </c>
      <c r="F169" s="3" t="s">
        <v>674</v>
      </c>
      <c r="G169" s="3" t="s">
        <v>7</v>
      </c>
      <c r="H169" s="3" t="s">
        <v>122</v>
      </c>
      <c r="I169" s="38" t="s">
        <v>675</v>
      </c>
      <c r="J169" s="4" t="s">
        <v>676</v>
      </c>
      <c r="K169" s="4" t="s">
        <v>7</v>
      </c>
      <c r="L169" s="12" t="s">
        <v>7</v>
      </c>
      <c r="M169" s="20" t="str">
        <f t="shared" si="4"/>
        <v>→個票</v>
      </c>
      <c r="N169" s="10" t="str">
        <f t="shared" si="5"/>
        <v>.../../個票/条例適用　申請/reiki_0271.docx</v>
      </c>
      <c r="O169" s="3" t="s">
        <v>820</v>
      </c>
    </row>
    <row r="170" spans="1:15" ht="47.4" customHeight="1" x14ac:dyDescent="0.2">
      <c r="A170" s="4" t="s">
        <v>677</v>
      </c>
      <c r="B170" s="4">
        <v>278</v>
      </c>
      <c r="C170" s="5">
        <f>SUBTOTAL(3,A$1:A170)-1</f>
        <v>148</v>
      </c>
      <c r="D170" s="3" t="s">
        <v>625</v>
      </c>
      <c r="E170" s="3" t="s">
        <v>678</v>
      </c>
      <c r="F170" s="3" t="s">
        <v>505</v>
      </c>
      <c r="G170" s="3" t="s">
        <v>7</v>
      </c>
      <c r="H170" s="3" t="s">
        <v>679</v>
      </c>
      <c r="I170" s="38" t="s">
        <v>680</v>
      </c>
      <c r="J170" s="4" t="s">
        <v>681</v>
      </c>
      <c r="K170" s="4" t="s">
        <v>7</v>
      </c>
      <c r="L170" s="12" t="s">
        <v>7</v>
      </c>
      <c r="M170" s="20" t="str">
        <f t="shared" si="4"/>
        <v>→個票</v>
      </c>
      <c r="N170" s="10" t="str">
        <f t="shared" si="5"/>
        <v>.../../個票/条例適用　申請/reiki_0074.docx</v>
      </c>
      <c r="O170" s="3" t="s">
        <v>820</v>
      </c>
    </row>
    <row r="171" spans="1:15" ht="22.5" customHeight="1" x14ac:dyDescent="0.2">
      <c r="A171" s="11"/>
      <c r="B171" s="11"/>
      <c r="C171" s="24" t="str">
        <f>"◎"&amp;O172</f>
        <v>◎教育委員会 生涯学習推進部 青少年育成課</v>
      </c>
      <c r="D171" s="21"/>
      <c r="E171" s="21"/>
      <c r="F171" s="22"/>
      <c r="G171" s="22"/>
      <c r="H171" s="22"/>
      <c r="I171" s="37"/>
      <c r="J171" s="22"/>
      <c r="K171" s="22"/>
      <c r="L171" s="22"/>
      <c r="M171" s="22"/>
      <c r="N171" s="22"/>
      <c r="O171" s="23" t="str">
        <f>O172</f>
        <v>教育委員会 生涯学習推進部 青少年育成課</v>
      </c>
    </row>
    <row r="172" spans="1:15" ht="58.2" customHeight="1" x14ac:dyDescent="0.2">
      <c r="A172" s="4" t="s">
        <v>682</v>
      </c>
      <c r="B172" s="4">
        <v>267</v>
      </c>
      <c r="C172" s="5">
        <f>SUBTOTAL(3,A$1:A172)-1</f>
        <v>149</v>
      </c>
      <c r="D172" s="3" t="s">
        <v>239</v>
      </c>
      <c r="E172" s="3" t="s">
        <v>683</v>
      </c>
      <c r="F172" s="3" t="s">
        <v>614</v>
      </c>
      <c r="G172" s="3" t="s">
        <v>7</v>
      </c>
      <c r="H172" s="3" t="s">
        <v>85</v>
      </c>
      <c r="I172" s="38" t="s">
        <v>684</v>
      </c>
      <c r="J172" s="4" t="s">
        <v>685</v>
      </c>
      <c r="K172" s="4" t="s">
        <v>7</v>
      </c>
      <c r="L172" s="12" t="s">
        <v>7</v>
      </c>
      <c r="M172" s="20" t="str">
        <f t="shared" si="4"/>
        <v>→個票</v>
      </c>
      <c r="N172" s="10" t="str">
        <f t="shared" si="5"/>
        <v>.../../個票/条例適用　申請/reiki_0055.docx</v>
      </c>
      <c r="O172" s="3" t="s">
        <v>821</v>
      </c>
    </row>
    <row r="173" spans="1:15" ht="58.2" customHeight="1" x14ac:dyDescent="0.2">
      <c r="A173" s="4" t="s">
        <v>682</v>
      </c>
      <c r="B173" s="4">
        <v>267</v>
      </c>
      <c r="C173" s="5">
        <f>SUBTOTAL(3,A$1:A173)-1</f>
        <v>150</v>
      </c>
      <c r="D173" s="3" t="s">
        <v>105</v>
      </c>
      <c r="E173" s="3" t="s">
        <v>683</v>
      </c>
      <c r="F173" s="3" t="s">
        <v>618</v>
      </c>
      <c r="G173" s="3" t="s">
        <v>7</v>
      </c>
      <c r="H173" s="3" t="s">
        <v>122</v>
      </c>
      <c r="I173" s="38" t="s">
        <v>687</v>
      </c>
      <c r="J173" s="4" t="s">
        <v>688</v>
      </c>
      <c r="K173" s="4" t="s">
        <v>7</v>
      </c>
      <c r="L173" s="12" t="s">
        <v>7</v>
      </c>
      <c r="M173" s="20" t="str">
        <f t="shared" si="4"/>
        <v>→個票</v>
      </c>
      <c r="N173" s="10" t="str">
        <f t="shared" si="5"/>
        <v>.../../個票/条例適用　申請/reiki_0261.docx</v>
      </c>
      <c r="O173" s="3" t="s">
        <v>821</v>
      </c>
    </row>
    <row r="174" spans="1:15" ht="58.2" customHeight="1" x14ac:dyDescent="0.2">
      <c r="A174" s="4" t="s">
        <v>682</v>
      </c>
      <c r="B174" s="4">
        <v>267</v>
      </c>
      <c r="C174" s="5">
        <f>SUBTOTAL(3,A$1:A174)-1</f>
        <v>151</v>
      </c>
      <c r="D174" s="3" t="s">
        <v>100</v>
      </c>
      <c r="E174" s="3" t="s">
        <v>683</v>
      </c>
      <c r="F174" s="3" t="s">
        <v>621</v>
      </c>
      <c r="G174" s="3" t="s">
        <v>7</v>
      </c>
      <c r="H174" s="3" t="s">
        <v>122</v>
      </c>
      <c r="I174" s="38" t="s">
        <v>689</v>
      </c>
      <c r="J174" s="4" t="s">
        <v>690</v>
      </c>
      <c r="K174" s="4" t="s">
        <v>7</v>
      </c>
      <c r="L174" s="12" t="s">
        <v>7</v>
      </c>
      <c r="M174" s="20" t="str">
        <f t="shared" si="4"/>
        <v>→個票</v>
      </c>
      <c r="N174" s="10" t="str">
        <f t="shared" si="5"/>
        <v>.../../個票/条例適用　申請/reiki_0262.docx</v>
      </c>
      <c r="O174" s="3" t="s">
        <v>821</v>
      </c>
    </row>
    <row r="175" spans="1:15" ht="25.95" customHeight="1" x14ac:dyDescent="0.2">
      <c r="A175" s="4" t="s">
        <v>691</v>
      </c>
      <c r="B175" s="4">
        <v>268</v>
      </c>
      <c r="C175" s="5">
        <f>SUBTOTAL(3,A$1:A175)-1</f>
        <v>152</v>
      </c>
      <c r="D175" s="3" t="s">
        <v>625</v>
      </c>
      <c r="E175" s="3" t="s">
        <v>692</v>
      </c>
      <c r="F175" s="3" t="s">
        <v>627</v>
      </c>
      <c r="G175" s="3" t="s">
        <v>7</v>
      </c>
      <c r="H175" s="3" t="s">
        <v>85</v>
      </c>
      <c r="I175" s="38" t="s">
        <v>693</v>
      </c>
      <c r="J175" s="4" t="s">
        <v>694</v>
      </c>
      <c r="K175" s="4" t="s">
        <v>7</v>
      </c>
      <c r="L175" s="12" t="s">
        <v>7</v>
      </c>
      <c r="M175" s="20" t="str">
        <f t="shared" si="4"/>
        <v>→個票</v>
      </c>
      <c r="N175" s="10" t="str">
        <f t="shared" si="5"/>
        <v>.../../個票/条例適用　申請/reiki_0057.docx</v>
      </c>
      <c r="O175" s="3" t="s">
        <v>821</v>
      </c>
    </row>
    <row r="176" spans="1:15" ht="101.4" customHeight="1" x14ac:dyDescent="0.2">
      <c r="A176" s="4" t="s">
        <v>695</v>
      </c>
      <c r="B176" s="4">
        <v>269</v>
      </c>
      <c r="C176" s="5">
        <f>SUBTOTAL(3,A$1:A176)-1</f>
        <v>153</v>
      </c>
      <c r="D176" s="3" t="s">
        <v>696</v>
      </c>
      <c r="E176" s="3" t="s">
        <v>697</v>
      </c>
      <c r="F176" s="3" t="s">
        <v>209</v>
      </c>
      <c r="G176" s="3" t="s">
        <v>7</v>
      </c>
      <c r="H176" s="3" t="s">
        <v>698</v>
      </c>
      <c r="I176" s="38" t="s">
        <v>699</v>
      </c>
      <c r="J176" s="4" t="s">
        <v>700</v>
      </c>
      <c r="K176" s="4" t="s">
        <v>7</v>
      </c>
      <c r="L176" s="12" t="s">
        <v>7</v>
      </c>
      <c r="M176" s="20" t="str">
        <f t="shared" si="4"/>
        <v>→個票</v>
      </c>
      <c r="N176" s="10" t="str">
        <f t="shared" si="5"/>
        <v>.../../個票/条例適用　申請/reiki_0059.docx</v>
      </c>
      <c r="O176" s="3" t="s">
        <v>821</v>
      </c>
    </row>
    <row r="177" spans="1:15" ht="101.4" customHeight="1" x14ac:dyDescent="0.2">
      <c r="A177" s="4" t="s">
        <v>695</v>
      </c>
      <c r="B177" s="4">
        <v>269</v>
      </c>
      <c r="C177" s="5">
        <f>SUBTOTAL(3,A$1:A177)-1</f>
        <v>154</v>
      </c>
      <c r="D177" s="3" t="s">
        <v>701</v>
      </c>
      <c r="E177" s="3" t="s">
        <v>697</v>
      </c>
      <c r="F177" s="3" t="s">
        <v>702</v>
      </c>
      <c r="G177" s="3" t="s">
        <v>7</v>
      </c>
      <c r="H177" s="3" t="s">
        <v>698</v>
      </c>
      <c r="I177" s="38" t="s">
        <v>703</v>
      </c>
      <c r="J177" s="4" t="s">
        <v>704</v>
      </c>
      <c r="K177" s="4" t="s">
        <v>7</v>
      </c>
      <c r="L177" s="12" t="s">
        <v>7</v>
      </c>
      <c r="M177" s="20" t="str">
        <f t="shared" si="4"/>
        <v>→個票</v>
      </c>
      <c r="N177" s="10" t="str">
        <f t="shared" si="5"/>
        <v>.../../個票/条例適用　申請/reiki_0061.docx</v>
      </c>
      <c r="O177" s="3" t="s">
        <v>821</v>
      </c>
    </row>
    <row r="178" spans="1:15" ht="123" customHeight="1" x14ac:dyDescent="0.2">
      <c r="A178" s="4" t="s">
        <v>695</v>
      </c>
      <c r="B178" s="4">
        <v>269</v>
      </c>
      <c r="C178" s="5">
        <f>SUBTOTAL(3,A$1:A178)-1</f>
        <v>155</v>
      </c>
      <c r="D178" s="3" t="s">
        <v>705</v>
      </c>
      <c r="E178" s="3" t="s">
        <v>697</v>
      </c>
      <c r="F178" s="3" t="s">
        <v>706</v>
      </c>
      <c r="G178" s="3" t="s">
        <v>7</v>
      </c>
      <c r="H178" s="3" t="s">
        <v>707</v>
      </c>
      <c r="I178" s="38" t="s">
        <v>708</v>
      </c>
      <c r="J178" s="4" t="s">
        <v>709</v>
      </c>
      <c r="K178" s="4" t="s">
        <v>7</v>
      </c>
      <c r="L178" s="12" t="s">
        <v>7</v>
      </c>
      <c r="M178" s="20" t="str">
        <f t="shared" si="4"/>
        <v>→個票</v>
      </c>
      <c r="N178" s="10" t="str">
        <f t="shared" si="5"/>
        <v>.../../個票/条例適用　申請/reiki_0062.docx</v>
      </c>
      <c r="O178" s="3" t="s">
        <v>821</v>
      </c>
    </row>
    <row r="179" spans="1:15" ht="22.5" customHeight="1" x14ac:dyDescent="0.2">
      <c r="A179" s="11"/>
      <c r="B179" s="11"/>
      <c r="C179" s="24" t="str">
        <f>"◎"&amp;O180</f>
        <v>◎図書館</v>
      </c>
      <c r="D179" s="21"/>
      <c r="E179" s="21"/>
      <c r="F179" s="22"/>
      <c r="G179" s="22"/>
      <c r="H179" s="22"/>
      <c r="I179" s="37"/>
      <c r="J179" s="22"/>
      <c r="K179" s="22"/>
      <c r="L179" s="22"/>
      <c r="M179" s="22"/>
      <c r="N179" s="22"/>
      <c r="O179" s="23" t="str">
        <f>O180</f>
        <v>図書館</v>
      </c>
    </row>
    <row r="180" spans="1:15" ht="25.95" customHeight="1" x14ac:dyDescent="0.2">
      <c r="A180" s="4" t="s">
        <v>710</v>
      </c>
      <c r="B180" s="4">
        <v>256</v>
      </c>
      <c r="C180" s="5">
        <f>SUBTOTAL(3,A$1:A180)-1</f>
        <v>156</v>
      </c>
      <c r="D180" s="3" t="s">
        <v>711</v>
      </c>
      <c r="E180" s="3" t="s">
        <v>712</v>
      </c>
      <c r="F180" s="3" t="s">
        <v>190</v>
      </c>
      <c r="G180" s="3" t="s">
        <v>7</v>
      </c>
      <c r="H180" s="3" t="s">
        <v>85</v>
      </c>
      <c r="I180" s="38" t="s">
        <v>713</v>
      </c>
      <c r="J180" s="4" t="s">
        <v>714</v>
      </c>
      <c r="K180" s="4" t="s">
        <v>7</v>
      </c>
      <c r="L180" s="12" t="s">
        <v>7</v>
      </c>
      <c r="M180" s="20" t="str">
        <f t="shared" si="4"/>
        <v>→個票</v>
      </c>
      <c r="N180" s="10" t="str">
        <f t="shared" si="5"/>
        <v>.../../個票/条例適用　申請/reiki_0036.docx</v>
      </c>
      <c r="O180" s="3" t="s">
        <v>822</v>
      </c>
    </row>
    <row r="181" spans="1:15" ht="25.95" customHeight="1" x14ac:dyDescent="0.2">
      <c r="A181" s="4" t="s">
        <v>710</v>
      </c>
      <c r="B181" s="4">
        <v>256</v>
      </c>
      <c r="C181" s="5">
        <f>SUBTOTAL(3,A$1:A181)-1</f>
        <v>157</v>
      </c>
      <c r="D181" s="3" t="s">
        <v>716</v>
      </c>
      <c r="E181" s="3" t="s">
        <v>712</v>
      </c>
      <c r="F181" s="3" t="s">
        <v>717</v>
      </c>
      <c r="G181" s="3" t="s">
        <v>7</v>
      </c>
      <c r="H181" s="3" t="s">
        <v>85</v>
      </c>
      <c r="I181" s="38" t="s">
        <v>718</v>
      </c>
      <c r="J181" s="4" t="s">
        <v>719</v>
      </c>
      <c r="K181" s="4" t="s">
        <v>7</v>
      </c>
      <c r="L181" s="12" t="s">
        <v>7</v>
      </c>
      <c r="M181" s="20" t="str">
        <f t="shared" si="4"/>
        <v>→個票</v>
      </c>
      <c r="N181" s="10" t="str">
        <f t="shared" si="5"/>
        <v>.../../個票/条例適用　申請/reiki_0037.docx</v>
      </c>
      <c r="O181" s="3" t="s">
        <v>822</v>
      </c>
    </row>
    <row r="182" spans="1:15" ht="25.95" customHeight="1" x14ac:dyDescent="0.2">
      <c r="A182" s="4" t="s">
        <v>710</v>
      </c>
      <c r="B182" s="4">
        <v>256</v>
      </c>
      <c r="C182" s="5">
        <f>SUBTOTAL(3,A$1:A182)-1</f>
        <v>158</v>
      </c>
      <c r="D182" s="3" t="s">
        <v>720</v>
      </c>
      <c r="E182" s="3" t="s">
        <v>712</v>
      </c>
      <c r="F182" s="3" t="s">
        <v>721</v>
      </c>
      <c r="G182" s="3" t="s">
        <v>7</v>
      </c>
      <c r="H182" s="3" t="s">
        <v>85</v>
      </c>
      <c r="I182" s="38" t="s">
        <v>722</v>
      </c>
      <c r="J182" s="4" t="s">
        <v>723</v>
      </c>
      <c r="K182" s="4" t="s">
        <v>7</v>
      </c>
      <c r="L182" s="12" t="s">
        <v>7</v>
      </c>
      <c r="M182" s="20" t="str">
        <f t="shared" si="4"/>
        <v>→個票</v>
      </c>
      <c r="N182" s="10" t="str">
        <f t="shared" si="5"/>
        <v>.../../個票/条例適用　申請/reiki_0038.docx</v>
      </c>
      <c r="O182" s="3" t="s">
        <v>822</v>
      </c>
    </row>
    <row r="183" spans="1:15" ht="22.5" customHeight="1" x14ac:dyDescent="0.2">
      <c r="A183" s="11"/>
      <c r="B183" s="11"/>
      <c r="C183" s="24" t="str">
        <f>"◎"&amp;O184</f>
        <v>◎消防本部 予防課</v>
      </c>
      <c r="D183" s="21"/>
      <c r="E183" s="21"/>
      <c r="F183" s="22"/>
      <c r="G183" s="22"/>
      <c r="H183" s="22"/>
      <c r="I183" s="37"/>
      <c r="J183" s="22"/>
      <c r="K183" s="22"/>
      <c r="L183" s="22"/>
      <c r="M183" s="22"/>
      <c r="N183" s="22"/>
      <c r="O183" s="23" t="str">
        <f>O184</f>
        <v>消防本部 予防課</v>
      </c>
    </row>
    <row r="184" spans="1:15" ht="25.95" customHeight="1" x14ac:dyDescent="0.2">
      <c r="A184" s="4" t="s">
        <v>724</v>
      </c>
      <c r="B184" s="4">
        <v>459</v>
      </c>
      <c r="C184" s="5">
        <f>SUBTOTAL(3,A$1:A184)-1</f>
        <v>159</v>
      </c>
      <c r="D184" s="3" t="s">
        <v>725</v>
      </c>
      <c r="E184" s="3" t="s">
        <v>726</v>
      </c>
      <c r="F184" s="3" t="s">
        <v>727</v>
      </c>
      <c r="G184" s="3" t="s">
        <v>7</v>
      </c>
      <c r="H184" s="3" t="s">
        <v>40</v>
      </c>
      <c r="I184" s="38" t="s">
        <v>728</v>
      </c>
      <c r="J184" s="4" t="s">
        <v>729</v>
      </c>
      <c r="K184" s="4" t="s">
        <v>7</v>
      </c>
      <c r="L184" s="12" t="s">
        <v>730</v>
      </c>
      <c r="M184" s="20" t="str">
        <f t="shared" si="4"/>
        <v>→個票</v>
      </c>
      <c r="N184" s="10" t="str">
        <f t="shared" si="5"/>
        <v>.../../個票/条例適用　申請/reiki_0231.docx</v>
      </c>
      <c r="O184" s="3" t="s">
        <v>823</v>
      </c>
    </row>
    <row r="185" spans="1:15" ht="25.95" customHeight="1" x14ac:dyDescent="0.2">
      <c r="A185" s="4" t="s">
        <v>724</v>
      </c>
      <c r="B185" s="4">
        <v>459</v>
      </c>
      <c r="C185" s="5">
        <f>SUBTOTAL(3,A$1:A185)-1</f>
        <v>160</v>
      </c>
      <c r="D185" s="3" t="s">
        <v>732</v>
      </c>
      <c r="E185" s="3" t="s">
        <v>726</v>
      </c>
      <c r="F185" s="3" t="s">
        <v>733</v>
      </c>
      <c r="G185" s="3" t="s">
        <v>7</v>
      </c>
      <c r="H185" s="3" t="s">
        <v>40</v>
      </c>
      <c r="I185" s="38" t="s">
        <v>734</v>
      </c>
      <c r="J185" s="4" t="s">
        <v>735</v>
      </c>
      <c r="K185" s="4" t="s">
        <v>7</v>
      </c>
      <c r="L185" s="12" t="s">
        <v>7</v>
      </c>
      <c r="M185" s="20" t="str">
        <f t="shared" si="4"/>
        <v>→個票</v>
      </c>
      <c r="N185" s="10" t="str">
        <f t="shared" si="5"/>
        <v>.../../個票/条例適用　申請/reiki_0233.docx</v>
      </c>
      <c r="O185" s="3" t="s">
        <v>823</v>
      </c>
    </row>
    <row r="186" spans="1:15" ht="25.95" customHeight="1" x14ac:dyDescent="0.2">
      <c r="A186" s="4" t="s">
        <v>736</v>
      </c>
      <c r="B186" s="4">
        <v>462</v>
      </c>
      <c r="C186" s="5">
        <f>SUBTOTAL(3,A$1:A186)-1</f>
        <v>161</v>
      </c>
      <c r="D186" s="3" t="s">
        <v>737</v>
      </c>
      <c r="E186" s="3" t="s">
        <v>738</v>
      </c>
      <c r="F186" s="3" t="s">
        <v>739</v>
      </c>
      <c r="G186" s="3" t="s">
        <v>7</v>
      </c>
      <c r="H186" s="3" t="s">
        <v>107</v>
      </c>
      <c r="I186" s="38" t="s">
        <v>740</v>
      </c>
      <c r="J186" s="4" t="s">
        <v>741</v>
      </c>
      <c r="K186" s="4" t="s">
        <v>7</v>
      </c>
      <c r="L186" s="12" t="s">
        <v>7</v>
      </c>
      <c r="M186" s="20" t="str">
        <f t="shared" si="4"/>
        <v>→個票</v>
      </c>
      <c r="N186" s="10" t="str">
        <f t="shared" si="5"/>
        <v>.../../個票/条例適用　申請/reiki_0236.docx</v>
      </c>
      <c r="O186" s="3" t="s">
        <v>823</v>
      </c>
    </row>
    <row r="187" spans="1:15" ht="25.95" customHeight="1" x14ac:dyDescent="0.2">
      <c r="A187" s="4" t="s">
        <v>736</v>
      </c>
      <c r="B187" s="4">
        <v>462</v>
      </c>
      <c r="C187" s="5">
        <f>SUBTOTAL(3,A$1:A187)-1</f>
        <v>162</v>
      </c>
      <c r="D187" s="3" t="s">
        <v>81</v>
      </c>
      <c r="E187" s="3" t="s">
        <v>738</v>
      </c>
      <c r="F187" s="3" t="s">
        <v>66</v>
      </c>
      <c r="G187" s="3" t="s">
        <v>7</v>
      </c>
      <c r="H187" s="3" t="s">
        <v>85</v>
      </c>
      <c r="I187" s="38" t="s">
        <v>742</v>
      </c>
      <c r="J187" s="4" t="s">
        <v>743</v>
      </c>
      <c r="K187" s="4" t="s">
        <v>7</v>
      </c>
      <c r="L187" s="12" t="s">
        <v>7</v>
      </c>
      <c r="M187" s="20" t="str">
        <f t="shared" si="4"/>
        <v>→個票</v>
      </c>
      <c r="N187" s="10" t="str">
        <f t="shared" si="5"/>
        <v>.../../個票/条例適用　申請/reiki_0237.docx</v>
      </c>
      <c r="O187" s="3" t="s">
        <v>823</v>
      </c>
    </row>
    <row r="188" spans="1:15" ht="22.5" customHeight="1" x14ac:dyDescent="0.2">
      <c r="A188" s="11"/>
      <c r="B188" s="11"/>
      <c r="C188" s="24" t="str">
        <f>"◎"&amp;O189</f>
        <v>◎水道局 総務課</v>
      </c>
      <c r="D188" s="21"/>
      <c r="E188" s="21"/>
      <c r="F188" s="22"/>
      <c r="G188" s="22"/>
      <c r="H188" s="22"/>
      <c r="I188" s="37"/>
      <c r="J188" s="22"/>
      <c r="K188" s="22"/>
      <c r="L188" s="22"/>
      <c r="M188" s="22"/>
      <c r="N188" s="22"/>
      <c r="O188" s="23" t="str">
        <f>O189</f>
        <v>水道局 総務課</v>
      </c>
    </row>
    <row r="189" spans="1:15" ht="25.95" customHeight="1" x14ac:dyDescent="0.2">
      <c r="A189" s="4" t="s">
        <v>744</v>
      </c>
      <c r="B189" s="4">
        <v>431</v>
      </c>
      <c r="C189" s="5">
        <f>SUBTOTAL(3,A$1:A189)-1</f>
        <v>163</v>
      </c>
      <c r="D189" s="3" t="s">
        <v>745</v>
      </c>
      <c r="E189" s="3" t="s">
        <v>746</v>
      </c>
      <c r="F189" s="3" t="s">
        <v>747</v>
      </c>
      <c r="G189" s="3" t="s">
        <v>7</v>
      </c>
      <c r="H189" s="3" t="s">
        <v>748</v>
      </c>
      <c r="I189" s="38" t="s">
        <v>749</v>
      </c>
      <c r="J189" s="4" t="s">
        <v>750</v>
      </c>
      <c r="K189" s="4" t="s">
        <v>7</v>
      </c>
      <c r="L189" s="12" t="s">
        <v>7</v>
      </c>
      <c r="M189" s="20" t="str">
        <f t="shared" si="4"/>
        <v>→個票</v>
      </c>
      <c r="N189" s="10" t="str">
        <f t="shared" si="5"/>
        <v>.../../個票/条例適用　申請/reiki_0221.docx</v>
      </c>
      <c r="O189" s="3" t="s">
        <v>824</v>
      </c>
    </row>
    <row r="190" spans="1:15" ht="22.5" customHeight="1" x14ac:dyDescent="0.2">
      <c r="A190" s="11"/>
      <c r="B190" s="11"/>
      <c r="C190" s="24" t="str">
        <f>"◎"&amp;O191</f>
        <v>◎水道局 工務課</v>
      </c>
      <c r="D190" s="21"/>
      <c r="E190" s="21"/>
      <c r="F190" s="22"/>
      <c r="G190" s="22"/>
      <c r="H190" s="22"/>
      <c r="I190" s="37"/>
      <c r="J190" s="22"/>
      <c r="K190" s="22"/>
      <c r="L190" s="22"/>
      <c r="M190" s="22"/>
      <c r="N190" s="22"/>
      <c r="O190" s="23" t="str">
        <f>O191</f>
        <v>水道局 工務課</v>
      </c>
    </row>
    <row r="191" spans="1:15" ht="25.95" customHeight="1" x14ac:dyDescent="0.2">
      <c r="A191" s="4" t="s">
        <v>744</v>
      </c>
      <c r="B191" s="4">
        <v>431</v>
      </c>
      <c r="C191" s="5">
        <f>SUBTOTAL(3,A$1:A191)-1</f>
        <v>164</v>
      </c>
      <c r="D191" s="3" t="s">
        <v>752</v>
      </c>
      <c r="E191" s="3" t="s">
        <v>746</v>
      </c>
      <c r="F191" s="3" t="s">
        <v>24</v>
      </c>
      <c r="G191" s="3" t="s">
        <v>7</v>
      </c>
      <c r="H191" s="3" t="s">
        <v>25</v>
      </c>
      <c r="I191" s="38" t="s">
        <v>753</v>
      </c>
      <c r="J191" s="4" t="s">
        <v>754</v>
      </c>
      <c r="K191" s="4" t="s">
        <v>7</v>
      </c>
      <c r="L191" s="12" t="s">
        <v>7</v>
      </c>
      <c r="M191" s="20" t="str">
        <f t="shared" si="4"/>
        <v>→個票</v>
      </c>
      <c r="N191" s="10" t="str">
        <f t="shared" si="5"/>
        <v>.../../個票/条例適用　申請/reiki_0217.docx</v>
      </c>
      <c r="O191" s="3" t="s">
        <v>825</v>
      </c>
    </row>
    <row r="192" spans="1:15" ht="25.95" customHeight="1" x14ac:dyDescent="0.2">
      <c r="A192" s="4" t="s">
        <v>744</v>
      </c>
      <c r="B192" s="4">
        <v>431</v>
      </c>
      <c r="C192" s="5">
        <f>SUBTOTAL(3,A$1:A192)-1</f>
        <v>165</v>
      </c>
      <c r="D192" s="3" t="s">
        <v>756</v>
      </c>
      <c r="E192" s="3" t="s">
        <v>746</v>
      </c>
      <c r="F192" s="3" t="s">
        <v>757</v>
      </c>
      <c r="G192" s="3" t="s">
        <v>7</v>
      </c>
      <c r="H192" s="3" t="s">
        <v>107</v>
      </c>
      <c r="I192" s="38" t="s">
        <v>758</v>
      </c>
      <c r="J192" s="4" t="s">
        <v>759</v>
      </c>
      <c r="K192" s="4" t="s">
        <v>7</v>
      </c>
      <c r="L192" s="12" t="s">
        <v>7</v>
      </c>
      <c r="M192" s="20" t="str">
        <f t="shared" si="4"/>
        <v>→個票</v>
      </c>
      <c r="N192" s="10" t="str">
        <f t="shared" si="5"/>
        <v>.../../個票/条例適用　申請/reiki_0218.docx</v>
      </c>
      <c r="O192" s="3" t="s">
        <v>825</v>
      </c>
    </row>
    <row r="193" spans="1:15" ht="25.95" customHeight="1" x14ac:dyDescent="0.2">
      <c r="A193" s="4" t="s">
        <v>744</v>
      </c>
      <c r="B193" s="4">
        <v>431</v>
      </c>
      <c r="C193" s="5">
        <f>SUBTOTAL(3,A$1:A193)-1</f>
        <v>166</v>
      </c>
      <c r="D193" s="3" t="s">
        <v>760</v>
      </c>
      <c r="E193" s="3" t="s">
        <v>746</v>
      </c>
      <c r="F193" s="3" t="s">
        <v>761</v>
      </c>
      <c r="G193" s="3" t="s">
        <v>7</v>
      </c>
      <c r="H193" s="3" t="s">
        <v>47</v>
      </c>
      <c r="I193" s="38" t="s">
        <v>762</v>
      </c>
      <c r="J193" s="4" t="s">
        <v>763</v>
      </c>
      <c r="K193" s="4" t="s">
        <v>7</v>
      </c>
      <c r="L193" s="12" t="s">
        <v>7</v>
      </c>
      <c r="M193" s="20" t="str">
        <f t="shared" si="4"/>
        <v>→個票</v>
      </c>
      <c r="N193" s="10" t="str">
        <f t="shared" si="5"/>
        <v>.../../個票/条例適用　申請/reiki_0223.docx</v>
      </c>
      <c r="O193" s="3" t="s">
        <v>825</v>
      </c>
    </row>
    <row r="194" spans="1:15" ht="25.95" customHeight="1" x14ac:dyDescent="0.2">
      <c r="A194" s="4" t="s">
        <v>744</v>
      </c>
      <c r="B194" s="4">
        <v>431</v>
      </c>
      <c r="C194" s="5">
        <f>SUBTOTAL(3,A$1:A194)-1</f>
        <v>167</v>
      </c>
      <c r="D194" s="3" t="s">
        <v>764</v>
      </c>
      <c r="E194" s="3" t="s">
        <v>746</v>
      </c>
      <c r="F194" s="3" t="s">
        <v>765</v>
      </c>
      <c r="G194" s="3" t="s">
        <v>7</v>
      </c>
      <c r="H194" s="3" t="s">
        <v>47</v>
      </c>
      <c r="I194" s="38" t="s">
        <v>766</v>
      </c>
      <c r="J194" s="4" t="s">
        <v>767</v>
      </c>
      <c r="K194" s="4" t="s">
        <v>7</v>
      </c>
      <c r="L194" s="12" t="s">
        <v>7</v>
      </c>
      <c r="M194" s="20" t="str">
        <f t="shared" si="4"/>
        <v>→個票</v>
      </c>
      <c r="N194" s="10" t="str">
        <f t="shared" si="5"/>
        <v>.../../個票/条例適用　申請/reiki_0224.docx</v>
      </c>
      <c r="O194" s="3" t="s">
        <v>825</v>
      </c>
    </row>
    <row r="195" spans="1:15" ht="25.95" customHeight="1" x14ac:dyDescent="0.2">
      <c r="A195" s="4" t="s">
        <v>744</v>
      </c>
      <c r="B195" s="4">
        <v>431</v>
      </c>
      <c r="C195" s="5">
        <f>SUBTOTAL(3,A$1:A195)-1</f>
        <v>168</v>
      </c>
      <c r="D195" s="3" t="s">
        <v>768</v>
      </c>
      <c r="E195" s="3" t="s">
        <v>746</v>
      </c>
      <c r="F195" s="3" t="s">
        <v>769</v>
      </c>
      <c r="G195" s="3" t="s">
        <v>7</v>
      </c>
      <c r="H195" s="3" t="s">
        <v>47</v>
      </c>
      <c r="I195" s="38" t="s">
        <v>770</v>
      </c>
      <c r="J195" s="4" t="s">
        <v>771</v>
      </c>
      <c r="K195" s="4" t="s">
        <v>7</v>
      </c>
      <c r="L195" s="12" t="s">
        <v>7</v>
      </c>
      <c r="M195" s="20" t="str">
        <f t="shared" si="4"/>
        <v>→個票</v>
      </c>
      <c r="N195" s="10" t="str">
        <f t="shared" si="5"/>
        <v>.../../個票/条例適用　申請/reiki_0226.docx</v>
      </c>
      <c r="O195" s="3" t="s">
        <v>825</v>
      </c>
    </row>
    <row r="196" spans="1:15" ht="25.95" customHeight="1" x14ac:dyDescent="0.2">
      <c r="A196" s="4" t="s">
        <v>772</v>
      </c>
      <c r="B196" s="4">
        <v>433</v>
      </c>
      <c r="C196" s="5">
        <f>SUBTOTAL(3,A$1:A196)-1</f>
        <v>169</v>
      </c>
      <c r="D196" s="3" t="s">
        <v>773</v>
      </c>
      <c r="E196" s="3" t="s">
        <v>774</v>
      </c>
      <c r="F196" s="3" t="s">
        <v>775</v>
      </c>
      <c r="G196" s="3" t="s">
        <v>7</v>
      </c>
      <c r="H196" s="3" t="s">
        <v>776</v>
      </c>
      <c r="I196" s="38" t="s">
        <v>777</v>
      </c>
      <c r="J196" s="4" t="s">
        <v>778</v>
      </c>
      <c r="K196" s="4" t="s">
        <v>7</v>
      </c>
      <c r="L196" s="12" t="s">
        <v>7</v>
      </c>
      <c r="M196" s="20" t="str">
        <f t="shared" si="4"/>
        <v>→個票</v>
      </c>
      <c r="N196" s="10" t="str">
        <f t="shared" si="5"/>
        <v>.../../個票/条例適用　申請/reiki_0230.docx</v>
      </c>
      <c r="O196" s="3" t="s">
        <v>825</v>
      </c>
    </row>
    <row r="197" spans="1:15" ht="22.5" customHeight="1" x14ac:dyDescent="0.2">
      <c r="A197" s="11"/>
      <c r="B197" s="11"/>
      <c r="C197" s="24" t="str">
        <f>"◎"&amp;O198</f>
        <v>◎議会事務局</v>
      </c>
      <c r="D197" s="21"/>
      <c r="E197" s="21"/>
      <c r="F197" s="22"/>
      <c r="G197" s="22"/>
      <c r="H197" s="22"/>
      <c r="I197" s="37"/>
      <c r="J197" s="22"/>
      <c r="K197" s="22"/>
      <c r="L197" s="22"/>
      <c r="M197" s="22"/>
      <c r="N197" s="22"/>
      <c r="O197" s="23" t="str">
        <f>O198</f>
        <v>議会事務局</v>
      </c>
    </row>
    <row r="198" spans="1:15" ht="69" customHeight="1" x14ac:dyDescent="0.2">
      <c r="A198" s="4" t="s">
        <v>779</v>
      </c>
      <c r="B198" s="4">
        <v>34.1</v>
      </c>
      <c r="C198" s="5">
        <f>SUBTOTAL(3,A$1:A198)-1</f>
        <v>170</v>
      </c>
      <c r="D198" s="3" t="s">
        <v>30</v>
      </c>
      <c r="E198" s="3" t="s">
        <v>780</v>
      </c>
      <c r="F198" s="3" t="s">
        <v>781</v>
      </c>
      <c r="G198" s="3" t="s">
        <v>7</v>
      </c>
      <c r="H198" s="3" t="s">
        <v>782</v>
      </c>
      <c r="I198" s="38" t="s">
        <v>783</v>
      </c>
      <c r="J198" s="4" t="s">
        <v>784</v>
      </c>
      <c r="K198" s="4" t="s">
        <v>7</v>
      </c>
      <c r="L198" s="12" t="s">
        <v>7</v>
      </c>
      <c r="M198" s="20" t="str">
        <f t="shared" si="4"/>
        <v>→個票</v>
      </c>
      <c r="N198" s="10" t="str">
        <f t="shared" si="5"/>
        <v>.../../個票/条例適用　申請/reiki_0315.docx</v>
      </c>
      <c r="O198" s="3" t="s">
        <v>826</v>
      </c>
    </row>
    <row r="199" spans="1:15" ht="69" customHeight="1" x14ac:dyDescent="0.2">
      <c r="A199" s="4" t="s">
        <v>779</v>
      </c>
      <c r="B199" s="4">
        <v>34.1</v>
      </c>
      <c r="C199" s="5">
        <f>SUBTOTAL(3,A$1:A199)-1</f>
        <v>171</v>
      </c>
      <c r="D199" s="3" t="s">
        <v>786</v>
      </c>
      <c r="E199" s="3" t="s">
        <v>780</v>
      </c>
      <c r="F199" s="3" t="s">
        <v>747</v>
      </c>
      <c r="G199" s="3" t="s">
        <v>7</v>
      </c>
      <c r="H199" s="3" t="s">
        <v>787</v>
      </c>
      <c r="I199" s="38" t="s">
        <v>788</v>
      </c>
      <c r="J199" s="4" t="s">
        <v>789</v>
      </c>
      <c r="K199" s="4" t="s">
        <v>7</v>
      </c>
      <c r="L199" s="12" t="s">
        <v>7</v>
      </c>
      <c r="M199" s="20" t="str">
        <f t="shared" si="4"/>
        <v>→個票</v>
      </c>
      <c r="N199" s="10" t="str">
        <f t="shared" si="5"/>
        <v>.../../個票/条例適用　申請/reiki_0316.docx</v>
      </c>
      <c r="O199" s="3" t="s">
        <v>826</v>
      </c>
    </row>
    <row r="200" spans="1:15" ht="79.8" customHeight="1" x14ac:dyDescent="0.2">
      <c r="A200" s="4" t="s">
        <v>779</v>
      </c>
      <c r="B200" s="4">
        <v>34.1</v>
      </c>
      <c r="C200" s="5">
        <f>SUBTOTAL(3,A$1:A200)-1</f>
        <v>172</v>
      </c>
      <c r="D200" s="3" t="s">
        <v>790</v>
      </c>
      <c r="E200" s="3" t="s">
        <v>780</v>
      </c>
      <c r="F200" s="3" t="s">
        <v>791</v>
      </c>
      <c r="G200" s="3" t="s">
        <v>7</v>
      </c>
      <c r="H200" s="3" t="s">
        <v>792</v>
      </c>
      <c r="I200" s="38" t="s">
        <v>793</v>
      </c>
      <c r="J200" s="4" t="s">
        <v>794</v>
      </c>
      <c r="K200" s="4" t="s">
        <v>7</v>
      </c>
      <c r="L200" s="12" t="s">
        <v>7</v>
      </c>
      <c r="M200" s="20" t="str">
        <f t="shared" si="4"/>
        <v>→個票</v>
      </c>
      <c r="N200" s="10" t="str">
        <f t="shared" si="5"/>
        <v>.../../個票/条例適用　申請/reiki_0317.docx</v>
      </c>
      <c r="O200" s="3" t="s">
        <v>826</v>
      </c>
    </row>
    <row r="201" spans="1:15" ht="22.5" customHeight="1" x14ac:dyDescent="0.2">
      <c r="A201" s="11"/>
      <c r="B201" s="11"/>
      <c r="C201" s="24" t="str">
        <f>"◎"&amp;O202</f>
        <v>◎複数課</v>
      </c>
      <c r="D201" s="21"/>
      <c r="E201" s="21"/>
      <c r="F201" s="22"/>
      <c r="G201" s="22"/>
      <c r="H201" s="22"/>
      <c r="I201" s="37"/>
      <c r="J201" s="22"/>
      <c r="K201" s="22"/>
      <c r="L201" s="22"/>
      <c r="M201" s="22"/>
      <c r="N201" s="22"/>
      <c r="O201" s="23" t="str">
        <f>O202</f>
        <v>複数課</v>
      </c>
    </row>
    <row r="202" spans="1:15" ht="25.95" customHeight="1" x14ac:dyDescent="0.2">
      <c r="A202" s="4" t="s">
        <v>795</v>
      </c>
      <c r="B202" s="4">
        <v>185</v>
      </c>
      <c r="C202" s="5">
        <f>SUBTOTAL(3,A$1:A202)-1</f>
        <v>173</v>
      </c>
      <c r="D202" s="3" t="s">
        <v>100</v>
      </c>
      <c r="E202" s="3" t="s">
        <v>796</v>
      </c>
      <c r="F202" s="3" t="s">
        <v>489</v>
      </c>
      <c r="G202" s="3" t="s">
        <v>7</v>
      </c>
      <c r="H202" s="3" t="s">
        <v>25</v>
      </c>
      <c r="I202" s="38" t="s">
        <v>797</v>
      </c>
      <c r="J202" s="4" t="s">
        <v>798</v>
      </c>
      <c r="K202" s="4" t="s">
        <v>7</v>
      </c>
      <c r="L202" s="12" t="s">
        <v>7</v>
      </c>
      <c r="M202" s="20" t="str">
        <f t="shared" si="4"/>
        <v>→個票</v>
      </c>
      <c r="N202" s="10" t="str">
        <f t="shared" si="5"/>
        <v>.../../個票/条例適用　申請/reiki_0015.docx</v>
      </c>
      <c r="O202" s="3" t="s">
        <v>827</v>
      </c>
    </row>
    <row r="203" spans="1:15" ht="25.95" customHeight="1" x14ac:dyDescent="0.2">
      <c r="A203" s="4" t="s">
        <v>795</v>
      </c>
      <c r="B203" s="4">
        <v>185</v>
      </c>
      <c r="C203" s="5">
        <f>SUBTOTAL(3,A$1:A203)-1</f>
        <v>174</v>
      </c>
      <c r="D203" s="3" t="s">
        <v>105</v>
      </c>
      <c r="E203" s="3" t="s">
        <v>796</v>
      </c>
      <c r="F203" s="3" t="s">
        <v>209</v>
      </c>
      <c r="G203" s="3" t="s">
        <v>7</v>
      </c>
      <c r="H203" s="3" t="s">
        <v>25</v>
      </c>
      <c r="I203" s="38" t="s">
        <v>799</v>
      </c>
      <c r="J203" s="4" t="s">
        <v>800</v>
      </c>
      <c r="K203" s="4" t="s">
        <v>7</v>
      </c>
      <c r="L203" s="12" t="s">
        <v>7</v>
      </c>
      <c r="M203" s="20" t="str">
        <f t="shared" si="4"/>
        <v>→個票</v>
      </c>
      <c r="N203" s="10" t="str">
        <f t="shared" si="5"/>
        <v>.../../個票/条例適用　申請/reiki_0016.docx</v>
      </c>
      <c r="O203" s="3" t="s">
        <v>827</v>
      </c>
    </row>
  </sheetData>
  <autoFilter ref="A2:O203" xr:uid="{00000000-0009-0000-0000-000000000000}"/>
  <phoneticPr fontId="3"/>
  <pageMargins left="0.19685039370078741" right="0.19685039370078741" top="0.39370078740157483" bottom="0.39370078740157483" header="0.11811023622047245" footer="0.11811023622047245"/>
  <pageSetup paperSize="9" orientation="landscape" r:id="rId1"/>
  <headerFooter alignWithMargins="0">
    <oddHeader>&amp;C&amp;"ＭＳ Ｐゴシック,太字"&amp;10&amp;F　【&amp;A】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P146"/>
  <sheetViews>
    <sheetView zoomScaleSheetLayoutView="100" workbookViewId="0">
      <pane xSplit="3" ySplit="2" topLeftCell="D3" activePane="bottomRight" state="frozen"/>
      <selection activeCell="C1" sqref="C1"/>
      <selection pane="topRight" activeCell="D1" sqref="D1"/>
      <selection pane="bottomLeft" activeCell="C3" sqref="C3"/>
      <selection pane="bottomRight" activeCell="C4" sqref="C4"/>
    </sheetView>
  </sheetViews>
  <sheetFormatPr defaultColWidth="9" defaultRowHeight="10.8" x14ac:dyDescent="0.2"/>
  <cols>
    <col min="1" max="2" width="10" style="1" hidden="1" customWidth="1"/>
    <col min="3" max="3" width="8.88671875" style="6" customWidth="1"/>
    <col min="4" max="5" width="30.6640625" style="2" customWidth="1"/>
    <col min="6" max="6" width="14.6640625" style="2" customWidth="1"/>
    <col min="7" max="7" width="23.109375" style="2" customWidth="1"/>
    <col min="8" max="8" width="8.44140625" style="39" customWidth="1"/>
    <col min="9" max="9" width="0" style="2" hidden="1" customWidth="1"/>
    <col min="10" max="11" width="8.33203125" style="2" customWidth="1"/>
    <col min="12" max="12" width="8.33203125" style="8" customWidth="1"/>
    <col min="13" max="13" width="24.6640625" style="1" hidden="1" customWidth="1"/>
    <col min="14" max="14" width="8.33203125" style="1" customWidth="1"/>
    <col min="15" max="15" width="24.6640625" style="1" hidden="1" customWidth="1"/>
    <col min="16" max="16" width="18.44140625" style="7" customWidth="1"/>
    <col min="17" max="16384" width="9" style="2"/>
  </cols>
  <sheetData>
    <row r="1" spans="1:16" s="9" customFormat="1" ht="30" customHeight="1" x14ac:dyDescent="0.2">
      <c r="A1" s="32" t="s">
        <v>8</v>
      </c>
      <c r="B1" s="33" t="s">
        <v>3</v>
      </c>
      <c r="C1" s="32" t="s">
        <v>2</v>
      </c>
      <c r="D1" s="32" t="s">
        <v>9</v>
      </c>
      <c r="E1" s="32" t="s">
        <v>4</v>
      </c>
      <c r="F1" s="32" t="s">
        <v>0</v>
      </c>
      <c r="G1" s="32" t="s">
        <v>10</v>
      </c>
      <c r="H1" s="35" t="s">
        <v>12</v>
      </c>
      <c r="I1" s="32" t="s">
        <v>11</v>
      </c>
      <c r="J1" s="32" t="s">
        <v>20</v>
      </c>
      <c r="K1" s="34" t="s">
        <v>19</v>
      </c>
      <c r="L1" s="32" t="s">
        <v>5</v>
      </c>
      <c r="M1" s="32" t="s">
        <v>6</v>
      </c>
      <c r="N1" s="41" t="s">
        <v>1180</v>
      </c>
      <c r="O1" s="41" t="s">
        <v>1181</v>
      </c>
      <c r="P1" s="32" t="s">
        <v>1</v>
      </c>
    </row>
    <row r="2" spans="1:16" ht="7.5" customHeight="1" x14ac:dyDescent="0.2">
      <c r="A2" s="25"/>
      <c r="B2" s="26"/>
      <c r="C2" s="27"/>
      <c r="D2" s="28"/>
      <c r="E2" s="28"/>
      <c r="F2" s="28"/>
      <c r="G2" s="28"/>
      <c r="H2" s="36"/>
      <c r="I2" s="28"/>
      <c r="J2" s="28"/>
      <c r="K2" s="29"/>
      <c r="L2" s="30"/>
      <c r="M2" s="28"/>
      <c r="N2" s="28"/>
      <c r="O2" s="28"/>
      <c r="P2" s="31"/>
    </row>
    <row r="3" spans="1:16" ht="22.5" customHeight="1" x14ac:dyDescent="0.2">
      <c r="A3" s="11"/>
      <c r="B3" s="11"/>
      <c r="C3" s="24" t="str">
        <f>"◎"&amp;P4</f>
        <v>◎総務部 総務課</v>
      </c>
      <c r="D3" s="21"/>
      <c r="E3" s="21"/>
      <c r="F3" s="22"/>
      <c r="G3" s="22"/>
      <c r="H3" s="37"/>
      <c r="I3" s="22"/>
      <c r="J3" s="22"/>
      <c r="K3" s="22"/>
      <c r="L3" s="22"/>
      <c r="M3" s="22"/>
      <c r="N3" s="22"/>
      <c r="O3" s="22"/>
      <c r="P3" s="23" t="str">
        <f>P4</f>
        <v>総務部 総務課</v>
      </c>
    </row>
    <row r="4" spans="1:16" ht="25.95" customHeight="1" x14ac:dyDescent="0.2">
      <c r="A4" s="4" t="s">
        <v>21</v>
      </c>
      <c r="B4" s="4">
        <v>47</v>
      </c>
      <c r="C4" s="5">
        <f>SUBTOTAL(3,A$1:A4)-1</f>
        <v>1</v>
      </c>
      <c r="D4" s="3" t="s">
        <v>828</v>
      </c>
      <c r="E4" s="3" t="s">
        <v>23</v>
      </c>
      <c r="F4" s="3" t="s">
        <v>32</v>
      </c>
      <c r="G4" s="3" t="s">
        <v>7</v>
      </c>
      <c r="H4" s="38" t="s">
        <v>17</v>
      </c>
      <c r="I4" s="4" t="s">
        <v>16</v>
      </c>
      <c r="J4" s="4" t="s">
        <v>7</v>
      </c>
      <c r="K4" s="12" t="s">
        <v>7</v>
      </c>
      <c r="L4" s="20" t="str">
        <f t="shared" ref="L4:L83" si="0">HYPERLINK(M4,"→個票")</f>
        <v>→個票</v>
      </c>
      <c r="M4" s="10" t="str">
        <f t="shared" ref="M4:M83" si="1">".../../個票/条例適用　不利益/reiki_"&amp;I4&amp;".docx"</f>
        <v>.../../個票/条例適用　不利益/reiki_0002.docx</v>
      </c>
      <c r="N4" s="10"/>
      <c r="O4" s="10"/>
      <c r="P4" s="3" t="s">
        <v>28</v>
      </c>
    </row>
    <row r="5" spans="1:16" ht="25.95" customHeight="1" x14ac:dyDescent="0.2">
      <c r="A5" s="4" t="s">
        <v>36</v>
      </c>
      <c r="B5" s="4">
        <v>106.1</v>
      </c>
      <c r="C5" s="5">
        <f>SUBTOTAL(3,A$1:A5)-1</f>
        <v>2</v>
      </c>
      <c r="D5" s="3" t="s">
        <v>829</v>
      </c>
      <c r="E5" s="3" t="s">
        <v>38</v>
      </c>
      <c r="F5" s="3" t="s">
        <v>830</v>
      </c>
      <c r="G5" s="3" t="s">
        <v>7</v>
      </c>
      <c r="H5" s="38" t="s">
        <v>831</v>
      </c>
      <c r="I5" s="4" t="s">
        <v>832</v>
      </c>
      <c r="J5" s="4" t="s">
        <v>7</v>
      </c>
      <c r="K5" s="12" t="s">
        <v>7</v>
      </c>
      <c r="L5" s="20" t="str">
        <f t="shared" si="0"/>
        <v>→個票</v>
      </c>
      <c r="M5" s="10" t="str">
        <f t="shared" si="1"/>
        <v>.../../個票/条例適用　不利益/reiki_0254.docx</v>
      </c>
      <c r="N5" s="10"/>
      <c r="O5" s="10"/>
      <c r="P5" s="3" t="s">
        <v>28</v>
      </c>
    </row>
    <row r="6" spans="1:16" ht="22.5" customHeight="1" x14ac:dyDescent="0.2">
      <c r="A6" s="11"/>
      <c r="B6" s="11"/>
      <c r="C6" s="24" t="str">
        <f>"◎"&amp;P7</f>
        <v>◎総務部 地域振興課</v>
      </c>
      <c r="D6" s="21"/>
      <c r="E6" s="21"/>
      <c r="F6" s="22"/>
      <c r="G6" s="22"/>
      <c r="H6" s="37"/>
      <c r="I6" s="22"/>
      <c r="J6" s="22"/>
      <c r="K6" s="22"/>
      <c r="L6" s="22"/>
      <c r="M6" s="22"/>
      <c r="N6" s="22"/>
      <c r="O6" s="22"/>
      <c r="P6" s="23" t="str">
        <f>P7</f>
        <v>総務部 地域振興課</v>
      </c>
    </row>
    <row r="7" spans="1:16" ht="25.95" customHeight="1" x14ac:dyDescent="0.2">
      <c r="A7" s="4" t="s">
        <v>43</v>
      </c>
      <c r="B7" s="4">
        <v>376.1</v>
      </c>
      <c r="C7" s="5">
        <f>SUBTOTAL(3,A$1:A7)-1</f>
        <v>3</v>
      </c>
      <c r="D7" s="3" t="s">
        <v>833</v>
      </c>
      <c r="E7" s="3" t="s">
        <v>45</v>
      </c>
      <c r="F7" s="3" t="s">
        <v>235</v>
      </c>
      <c r="G7" s="3" t="s">
        <v>7</v>
      </c>
      <c r="H7" s="38" t="s">
        <v>834</v>
      </c>
      <c r="I7" s="4" t="s">
        <v>835</v>
      </c>
      <c r="J7" s="4" t="s">
        <v>7</v>
      </c>
      <c r="K7" s="12" t="s">
        <v>7</v>
      </c>
      <c r="L7" s="20" t="str">
        <f t="shared" si="0"/>
        <v>→個票</v>
      </c>
      <c r="M7" s="10" t="str">
        <f t="shared" si="1"/>
        <v>.../../個票/条例適用　不利益/reiki_0304.docx</v>
      </c>
      <c r="N7" s="10"/>
      <c r="O7" s="10"/>
      <c r="P7" s="3" t="s">
        <v>50</v>
      </c>
    </row>
    <row r="8" spans="1:16" ht="25.95" customHeight="1" x14ac:dyDescent="0.2">
      <c r="A8" s="4" t="s">
        <v>43</v>
      </c>
      <c r="B8" s="4">
        <v>376.1</v>
      </c>
      <c r="C8" s="5">
        <f>SUBTOTAL(3,A$1:A8)-1</f>
        <v>4</v>
      </c>
      <c r="D8" s="3" t="s">
        <v>836</v>
      </c>
      <c r="E8" s="3" t="s">
        <v>45</v>
      </c>
      <c r="F8" s="3" t="s">
        <v>320</v>
      </c>
      <c r="G8" s="3" t="s">
        <v>7</v>
      </c>
      <c r="H8" s="38" t="s">
        <v>837</v>
      </c>
      <c r="I8" s="4" t="s">
        <v>838</v>
      </c>
      <c r="J8" s="4" t="s">
        <v>7</v>
      </c>
      <c r="K8" s="12" t="s">
        <v>7</v>
      </c>
      <c r="L8" s="20" t="str">
        <f t="shared" si="0"/>
        <v>→個票</v>
      </c>
      <c r="M8" s="10" t="str">
        <f t="shared" si="1"/>
        <v>.../../個票/条例適用　不利益/reiki_0307.docx</v>
      </c>
      <c r="N8" s="10"/>
      <c r="O8" s="10"/>
      <c r="P8" s="3" t="s">
        <v>50</v>
      </c>
    </row>
    <row r="9" spans="1:16" ht="22.5" customHeight="1" x14ac:dyDescent="0.2">
      <c r="A9" s="11"/>
      <c r="B9" s="11"/>
      <c r="C9" s="24" t="str">
        <f>"◎"&amp;P10</f>
        <v>◎企画財政部 財務課</v>
      </c>
      <c r="D9" s="21"/>
      <c r="E9" s="21"/>
      <c r="F9" s="22"/>
      <c r="G9" s="22"/>
      <c r="H9" s="37"/>
      <c r="I9" s="22"/>
      <c r="J9" s="22"/>
      <c r="K9" s="22"/>
      <c r="L9" s="22"/>
      <c r="M9" s="22"/>
      <c r="N9" s="22"/>
      <c r="O9" s="22"/>
      <c r="P9" s="23" t="str">
        <f>P10</f>
        <v>企画財政部 財務課</v>
      </c>
    </row>
    <row r="10" spans="1:16" ht="25.95" customHeight="1" x14ac:dyDescent="0.2">
      <c r="A10" s="4" t="s">
        <v>839</v>
      </c>
      <c r="B10" s="4">
        <v>163</v>
      </c>
      <c r="C10" s="5">
        <f>SUBTOTAL(3,A$1:A10)-1</f>
        <v>5</v>
      </c>
      <c r="D10" s="3" t="s">
        <v>840</v>
      </c>
      <c r="E10" s="3" t="s">
        <v>841</v>
      </c>
      <c r="F10" s="3" t="s">
        <v>117</v>
      </c>
      <c r="G10" s="3" t="s">
        <v>7</v>
      </c>
      <c r="H10" s="38" t="s">
        <v>842</v>
      </c>
      <c r="I10" s="4" t="s">
        <v>843</v>
      </c>
      <c r="J10" s="4" t="s">
        <v>7</v>
      </c>
      <c r="K10" s="12" t="s">
        <v>7</v>
      </c>
      <c r="L10" s="20" t="str">
        <f t="shared" si="0"/>
        <v>→個票</v>
      </c>
      <c r="M10" s="10" t="str">
        <f t="shared" si="1"/>
        <v>.../../個票/条例適用　不利益/reiki_0009.docx</v>
      </c>
      <c r="N10" s="10"/>
      <c r="O10" s="10"/>
      <c r="P10" s="3" t="s">
        <v>844</v>
      </c>
    </row>
    <row r="11" spans="1:16" ht="22.5" customHeight="1" x14ac:dyDescent="0.2">
      <c r="A11" s="11"/>
      <c r="B11" s="11"/>
      <c r="C11" s="24" t="str">
        <f>"◎"&amp;P12</f>
        <v>◎企画財政部 情報マーケティング課</v>
      </c>
      <c r="D11" s="21"/>
      <c r="E11" s="21"/>
      <c r="F11" s="22"/>
      <c r="G11" s="22"/>
      <c r="H11" s="37"/>
      <c r="I11" s="22"/>
      <c r="J11" s="22"/>
      <c r="K11" s="22"/>
      <c r="L11" s="22"/>
      <c r="M11" s="22"/>
      <c r="N11" s="22"/>
      <c r="O11" s="22"/>
      <c r="P11" s="23" t="str">
        <f>P12</f>
        <v>企画財政部 情報マーケティング課</v>
      </c>
    </row>
    <row r="12" spans="1:16" ht="25.95" customHeight="1" x14ac:dyDescent="0.2">
      <c r="A12" s="4" t="s">
        <v>69</v>
      </c>
      <c r="B12" s="4">
        <v>165</v>
      </c>
      <c r="C12" s="5">
        <f>SUBTOTAL(3,A$1:A12)-1</f>
        <v>6</v>
      </c>
      <c r="D12" s="3" t="s">
        <v>845</v>
      </c>
      <c r="E12" s="3" t="s">
        <v>71</v>
      </c>
      <c r="F12" s="3" t="s">
        <v>117</v>
      </c>
      <c r="G12" s="3" t="s">
        <v>7</v>
      </c>
      <c r="H12" s="38" t="s">
        <v>846</v>
      </c>
      <c r="I12" s="4" t="s">
        <v>847</v>
      </c>
      <c r="J12" s="4" t="s">
        <v>7</v>
      </c>
      <c r="K12" s="12" t="s">
        <v>7</v>
      </c>
      <c r="L12" s="20" t="str">
        <f t="shared" si="0"/>
        <v>→個票</v>
      </c>
      <c r="M12" s="10" t="str">
        <f t="shared" si="1"/>
        <v>.../../個票/条例適用　不利益/reiki_0012.docx</v>
      </c>
      <c r="N12" s="10"/>
      <c r="O12" s="10"/>
      <c r="P12" s="3" t="s">
        <v>75</v>
      </c>
    </row>
    <row r="13" spans="1:16" ht="25.95" customHeight="1" x14ac:dyDescent="0.2">
      <c r="A13" s="4" t="s">
        <v>69</v>
      </c>
      <c r="B13" s="4">
        <v>165</v>
      </c>
      <c r="C13" s="5">
        <f>SUBTOTAL(3,A$1:A13)-1</f>
        <v>7</v>
      </c>
      <c r="D13" s="3" t="s">
        <v>848</v>
      </c>
      <c r="E13" s="3" t="s">
        <v>71</v>
      </c>
      <c r="F13" s="3" t="s">
        <v>190</v>
      </c>
      <c r="G13" s="3" t="s">
        <v>7</v>
      </c>
      <c r="H13" s="38" t="s">
        <v>849</v>
      </c>
      <c r="I13" s="4" t="s">
        <v>850</v>
      </c>
      <c r="J13" s="4" t="s">
        <v>7</v>
      </c>
      <c r="K13" s="12" t="s">
        <v>7</v>
      </c>
      <c r="L13" s="20" t="str">
        <f t="shared" si="0"/>
        <v>→個票</v>
      </c>
      <c r="M13" s="10" t="str">
        <f t="shared" si="1"/>
        <v>.../../個票/条例適用　不利益/reiki_0013.docx</v>
      </c>
      <c r="N13" s="10"/>
      <c r="O13" s="10"/>
      <c r="P13" s="3" t="s">
        <v>75</v>
      </c>
    </row>
    <row r="14" spans="1:16" ht="22.5" customHeight="1" x14ac:dyDescent="0.2">
      <c r="A14" s="11"/>
      <c r="B14" s="11"/>
      <c r="C14" s="24" t="str">
        <f>"◎"&amp;P15</f>
        <v>◎市民部 市民課</v>
      </c>
      <c r="D14" s="21"/>
      <c r="E14" s="21"/>
      <c r="F14" s="22"/>
      <c r="G14" s="22"/>
      <c r="H14" s="37"/>
      <c r="I14" s="22"/>
      <c r="J14" s="22"/>
      <c r="K14" s="22"/>
      <c r="L14" s="22"/>
      <c r="M14" s="22"/>
      <c r="N14" s="22"/>
      <c r="O14" s="22"/>
      <c r="P14" s="23" t="str">
        <f>P15</f>
        <v>市民部 市民課</v>
      </c>
    </row>
    <row r="15" spans="1:16" ht="90.6" customHeight="1" x14ac:dyDescent="0.2">
      <c r="A15" s="4" t="s">
        <v>80</v>
      </c>
      <c r="B15" s="4">
        <v>187</v>
      </c>
      <c r="C15" s="5">
        <f>SUBTOTAL(3,A$1:A15)-1</f>
        <v>8</v>
      </c>
      <c r="D15" s="3" t="s">
        <v>829</v>
      </c>
      <c r="E15" s="3" t="s">
        <v>82</v>
      </c>
      <c r="F15" s="3" t="s">
        <v>24</v>
      </c>
      <c r="G15" s="3" t="s">
        <v>84</v>
      </c>
      <c r="H15" s="38" t="s">
        <v>851</v>
      </c>
      <c r="I15" s="4" t="s">
        <v>852</v>
      </c>
      <c r="J15" s="4" t="s">
        <v>7</v>
      </c>
      <c r="K15" s="12" t="s">
        <v>88</v>
      </c>
      <c r="L15" s="20" t="str">
        <f t="shared" si="0"/>
        <v>→個票</v>
      </c>
      <c r="M15" s="10" t="str">
        <f t="shared" si="1"/>
        <v>.../../個票/条例適用　不利益/reiki_0017-02.docx</v>
      </c>
      <c r="N15" s="10"/>
      <c r="O15" s="10"/>
      <c r="P15" s="3" t="s">
        <v>89</v>
      </c>
    </row>
    <row r="16" spans="1:16" ht="25.95" customHeight="1" x14ac:dyDescent="0.2">
      <c r="A16" s="4" t="s">
        <v>90</v>
      </c>
      <c r="B16" s="4">
        <v>358</v>
      </c>
      <c r="C16" s="5">
        <f>SUBTOTAL(3,A$1:A16)-1</f>
        <v>9</v>
      </c>
      <c r="D16" s="3" t="s">
        <v>853</v>
      </c>
      <c r="E16" s="3" t="s">
        <v>92</v>
      </c>
      <c r="F16" s="3" t="s">
        <v>854</v>
      </c>
      <c r="G16" s="3" t="s">
        <v>7</v>
      </c>
      <c r="H16" s="38" t="s">
        <v>855</v>
      </c>
      <c r="I16" s="4" t="s">
        <v>856</v>
      </c>
      <c r="J16" s="4" t="s">
        <v>7</v>
      </c>
      <c r="K16" s="12" t="s">
        <v>7</v>
      </c>
      <c r="L16" s="20" t="str">
        <f t="shared" si="0"/>
        <v>→個票</v>
      </c>
      <c r="M16" s="10" t="str">
        <f t="shared" si="1"/>
        <v>.../../個票/条例適用　不利益/reiki_0123.docx</v>
      </c>
      <c r="N16" s="10"/>
      <c r="O16" s="10"/>
      <c r="P16" s="3" t="s">
        <v>89</v>
      </c>
    </row>
    <row r="17" spans="1:16" ht="25.95" customHeight="1" x14ac:dyDescent="0.2">
      <c r="A17" s="4" t="s">
        <v>857</v>
      </c>
      <c r="B17" s="4">
        <v>359</v>
      </c>
      <c r="C17" s="5">
        <f>SUBTOTAL(3,A$1:A17)-1</f>
        <v>10</v>
      </c>
      <c r="D17" s="3" t="s">
        <v>858</v>
      </c>
      <c r="E17" s="3" t="s">
        <v>859</v>
      </c>
      <c r="F17" s="3" t="s">
        <v>203</v>
      </c>
      <c r="G17" s="3" t="s">
        <v>7</v>
      </c>
      <c r="H17" s="38" t="s">
        <v>860</v>
      </c>
      <c r="I17" s="4" t="s">
        <v>861</v>
      </c>
      <c r="J17" s="4" t="s">
        <v>7</v>
      </c>
      <c r="K17" s="12" t="s">
        <v>7</v>
      </c>
      <c r="L17" s="20" t="str">
        <f t="shared" si="0"/>
        <v>→個票</v>
      </c>
      <c r="M17" s="10" t="str">
        <f t="shared" si="1"/>
        <v>.../../個票/条例適用　不利益/reiki_0127.docx</v>
      </c>
      <c r="N17" s="10"/>
      <c r="O17" s="10"/>
      <c r="P17" s="3" t="s">
        <v>89</v>
      </c>
    </row>
    <row r="18" spans="1:16" ht="22.5" customHeight="1" x14ac:dyDescent="0.2">
      <c r="A18" s="11"/>
      <c r="B18" s="11"/>
      <c r="C18" s="24" t="str">
        <f>"◎"&amp;P19</f>
        <v>◎市民部 医療保険課</v>
      </c>
      <c r="D18" s="21"/>
      <c r="E18" s="21"/>
      <c r="F18" s="22"/>
      <c r="G18" s="22"/>
      <c r="H18" s="37"/>
      <c r="I18" s="22"/>
      <c r="J18" s="22"/>
      <c r="K18" s="22"/>
      <c r="L18" s="22"/>
      <c r="M18" s="22"/>
      <c r="N18" s="22"/>
      <c r="O18" s="22"/>
      <c r="P18" s="23" t="str">
        <f>P19</f>
        <v>市民部 医療保険課</v>
      </c>
    </row>
    <row r="19" spans="1:16" ht="25.95" customHeight="1" x14ac:dyDescent="0.2">
      <c r="A19" s="4" t="s">
        <v>110</v>
      </c>
      <c r="B19" s="4">
        <v>362</v>
      </c>
      <c r="C19" s="5">
        <f>SUBTOTAL(3,A$1:A19)-1</f>
        <v>11</v>
      </c>
      <c r="D19" s="3" t="s">
        <v>862</v>
      </c>
      <c r="E19" s="3" t="s">
        <v>112</v>
      </c>
      <c r="F19" s="3" t="s">
        <v>235</v>
      </c>
      <c r="G19" s="3" t="s">
        <v>7</v>
      </c>
      <c r="H19" s="38" t="s">
        <v>863</v>
      </c>
      <c r="I19" s="4" t="s">
        <v>864</v>
      </c>
      <c r="J19" s="4" t="s">
        <v>7</v>
      </c>
      <c r="K19" s="12" t="s">
        <v>7</v>
      </c>
      <c r="L19" s="20" t="str">
        <f t="shared" si="0"/>
        <v>→個票</v>
      </c>
      <c r="M19" s="10" t="str">
        <f t="shared" si="1"/>
        <v>.../../個票/条例適用　不利益/reiki_0130.docx</v>
      </c>
      <c r="N19" s="10"/>
      <c r="O19" s="10"/>
      <c r="P19" s="3" t="s">
        <v>115</v>
      </c>
    </row>
    <row r="20" spans="1:16" ht="25.95" customHeight="1" x14ac:dyDescent="0.2">
      <c r="A20" s="4" t="s">
        <v>110</v>
      </c>
      <c r="B20" s="4">
        <v>362</v>
      </c>
      <c r="C20" s="5">
        <f>SUBTOTAL(3,A$1:A20)-1</f>
        <v>12</v>
      </c>
      <c r="D20" s="3" t="s">
        <v>865</v>
      </c>
      <c r="E20" s="3" t="s">
        <v>112</v>
      </c>
      <c r="F20" s="3" t="s">
        <v>866</v>
      </c>
      <c r="G20" s="3" t="s">
        <v>7</v>
      </c>
      <c r="H20" s="38" t="s">
        <v>867</v>
      </c>
      <c r="I20" s="4" t="s">
        <v>868</v>
      </c>
      <c r="J20" s="4" t="s">
        <v>7</v>
      </c>
      <c r="K20" s="12" t="s">
        <v>7</v>
      </c>
      <c r="L20" s="20" t="str">
        <f t="shared" si="0"/>
        <v>→個票</v>
      </c>
      <c r="M20" s="10" t="str">
        <f t="shared" si="1"/>
        <v>.../../個票/条例適用　不利益/reiki_0131.docx</v>
      </c>
      <c r="N20" s="10"/>
      <c r="O20" s="10"/>
      <c r="P20" s="3" t="s">
        <v>115</v>
      </c>
    </row>
    <row r="21" spans="1:16" ht="25.95" customHeight="1" x14ac:dyDescent="0.2">
      <c r="A21" s="4" t="s">
        <v>110</v>
      </c>
      <c r="B21" s="4">
        <v>362</v>
      </c>
      <c r="C21" s="5">
        <f>SUBTOTAL(3,A$1:A21)-1</f>
        <v>13</v>
      </c>
      <c r="D21" s="3" t="s">
        <v>869</v>
      </c>
      <c r="E21" s="3" t="s">
        <v>112</v>
      </c>
      <c r="F21" s="3" t="s">
        <v>870</v>
      </c>
      <c r="G21" s="3" t="s">
        <v>7</v>
      </c>
      <c r="H21" s="38" t="s">
        <v>871</v>
      </c>
      <c r="I21" s="4" t="s">
        <v>872</v>
      </c>
      <c r="J21" s="4" t="s">
        <v>7</v>
      </c>
      <c r="K21" s="12" t="s">
        <v>7</v>
      </c>
      <c r="L21" s="20" t="str">
        <f t="shared" si="0"/>
        <v>→個票</v>
      </c>
      <c r="M21" s="10" t="str">
        <f t="shared" si="1"/>
        <v>.../../個票/条例適用　不利益/reiki_0132.docx</v>
      </c>
      <c r="N21" s="10"/>
      <c r="O21" s="10"/>
      <c r="P21" s="3" t="s">
        <v>115</v>
      </c>
    </row>
    <row r="22" spans="1:16" ht="25.95" customHeight="1" x14ac:dyDescent="0.2">
      <c r="A22" s="4" t="s">
        <v>110</v>
      </c>
      <c r="B22" s="4">
        <v>362</v>
      </c>
      <c r="C22" s="5">
        <f>SUBTOTAL(3,A$1:A22)-1</f>
        <v>14</v>
      </c>
      <c r="D22" s="3" t="s">
        <v>873</v>
      </c>
      <c r="E22" s="3" t="s">
        <v>112</v>
      </c>
      <c r="F22" s="3" t="s">
        <v>874</v>
      </c>
      <c r="G22" s="3" t="s">
        <v>7</v>
      </c>
      <c r="H22" s="38" t="s">
        <v>875</v>
      </c>
      <c r="I22" s="4" t="s">
        <v>876</v>
      </c>
      <c r="J22" s="4" t="s">
        <v>7</v>
      </c>
      <c r="K22" s="12" t="s">
        <v>7</v>
      </c>
      <c r="L22" s="20" t="str">
        <f t="shared" si="0"/>
        <v>→個票</v>
      </c>
      <c r="M22" s="10" t="str">
        <f t="shared" si="1"/>
        <v>.../../個票/条例適用　不利益/reiki_0136.docx</v>
      </c>
      <c r="N22" s="10"/>
      <c r="O22" s="10"/>
      <c r="P22" s="3" t="s">
        <v>115</v>
      </c>
    </row>
    <row r="23" spans="1:16" ht="25.95" customHeight="1" x14ac:dyDescent="0.2">
      <c r="A23" s="4" t="s">
        <v>133</v>
      </c>
      <c r="B23" s="4">
        <v>367</v>
      </c>
      <c r="C23" s="5">
        <f>SUBTOTAL(3,A$1:A23)-1</f>
        <v>15</v>
      </c>
      <c r="D23" s="3" t="s">
        <v>865</v>
      </c>
      <c r="E23" s="3" t="s">
        <v>134</v>
      </c>
      <c r="F23" s="3" t="s">
        <v>66</v>
      </c>
      <c r="G23" s="3" t="s">
        <v>7</v>
      </c>
      <c r="H23" s="38" t="s">
        <v>877</v>
      </c>
      <c r="I23" s="4" t="s">
        <v>878</v>
      </c>
      <c r="J23" s="4" t="s">
        <v>7</v>
      </c>
      <c r="K23" s="12" t="s">
        <v>7</v>
      </c>
      <c r="L23" s="20" t="str">
        <f t="shared" si="0"/>
        <v>→個票</v>
      </c>
      <c r="M23" s="10" t="str">
        <f t="shared" si="1"/>
        <v>.../../個票/条例適用　不利益/reiki_0144.docx</v>
      </c>
      <c r="N23" s="10"/>
      <c r="O23" s="10"/>
      <c r="P23" s="3" t="s">
        <v>115</v>
      </c>
    </row>
    <row r="24" spans="1:16" ht="25.95" customHeight="1" x14ac:dyDescent="0.2">
      <c r="A24" s="4" t="s">
        <v>133</v>
      </c>
      <c r="B24" s="4">
        <v>367</v>
      </c>
      <c r="C24" s="5">
        <f>SUBTOTAL(3,A$1:A24)-1</f>
        <v>16</v>
      </c>
      <c r="D24" s="3" t="s">
        <v>869</v>
      </c>
      <c r="E24" s="3" t="s">
        <v>134</v>
      </c>
      <c r="F24" s="3" t="s">
        <v>24</v>
      </c>
      <c r="G24" s="3" t="s">
        <v>7</v>
      </c>
      <c r="H24" s="38" t="s">
        <v>879</v>
      </c>
      <c r="I24" s="4" t="s">
        <v>880</v>
      </c>
      <c r="J24" s="4" t="s">
        <v>7</v>
      </c>
      <c r="K24" s="12" t="s">
        <v>7</v>
      </c>
      <c r="L24" s="20" t="str">
        <f t="shared" si="0"/>
        <v>→個票</v>
      </c>
      <c r="M24" s="10" t="str">
        <f t="shared" si="1"/>
        <v>.../../個票/条例適用　不利益/reiki_0145.docx</v>
      </c>
      <c r="N24" s="10"/>
      <c r="O24" s="10"/>
      <c r="P24" s="3" t="s">
        <v>115</v>
      </c>
    </row>
    <row r="25" spans="1:16" ht="25.95" customHeight="1" x14ac:dyDescent="0.2">
      <c r="A25" s="4" t="s">
        <v>133</v>
      </c>
      <c r="B25" s="4">
        <v>367</v>
      </c>
      <c r="C25" s="5">
        <f>SUBTOTAL(3,A$1:A25)-1</f>
        <v>17</v>
      </c>
      <c r="D25" s="3" t="s">
        <v>873</v>
      </c>
      <c r="E25" s="3" t="s">
        <v>134</v>
      </c>
      <c r="F25" s="3" t="s">
        <v>881</v>
      </c>
      <c r="G25" s="3" t="s">
        <v>7</v>
      </c>
      <c r="H25" s="38" t="s">
        <v>882</v>
      </c>
      <c r="I25" s="4" t="s">
        <v>883</v>
      </c>
      <c r="J25" s="4" t="s">
        <v>7</v>
      </c>
      <c r="K25" s="12" t="s">
        <v>7</v>
      </c>
      <c r="L25" s="20" t="str">
        <f t="shared" si="0"/>
        <v>→個票</v>
      </c>
      <c r="M25" s="10" t="str">
        <f t="shared" si="1"/>
        <v>.../../個票/条例適用　不利益/reiki_0147.docx</v>
      </c>
      <c r="N25" s="10"/>
      <c r="O25" s="10"/>
      <c r="P25" s="3" t="s">
        <v>115</v>
      </c>
    </row>
    <row r="26" spans="1:16" ht="22.5" customHeight="1" x14ac:dyDescent="0.2">
      <c r="A26" s="11"/>
      <c r="B26" s="11"/>
      <c r="C26" s="24" t="str">
        <f>"◎"&amp;P27</f>
        <v>◎市民部 税務室</v>
      </c>
      <c r="D26" s="21"/>
      <c r="E26" s="21"/>
      <c r="F26" s="22"/>
      <c r="G26" s="22"/>
      <c r="H26" s="37"/>
      <c r="I26" s="22"/>
      <c r="J26" s="22"/>
      <c r="K26" s="22"/>
      <c r="L26" s="22"/>
      <c r="M26" s="22"/>
      <c r="N26" s="22"/>
      <c r="O26" s="22"/>
      <c r="P26" s="23" t="str">
        <f>P27</f>
        <v>市民部 税務室</v>
      </c>
    </row>
    <row r="27" spans="1:16" ht="90.6" customHeight="1" x14ac:dyDescent="0.2">
      <c r="A27" s="4" t="s">
        <v>80</v>
      </c>
      <c r="B27" s="4">
        <v>187</v>
      </c>
      <c r="C27" s="5">
        <f>SUBTOTAL(3,A$1:A27)-1</f>
        <v>18</v>
      </c>
      <c r="D27" s="3" t="s">
        <v>829</v>
      </c>
      <c r="E27" s="3" t="s">
        <v>82</v>
      </c>
      <c r="F27" s="3" t="s">
        <v>24</v>
      </c>
      <c r="G27" s="3" t="s">
        <v>138</v>
      </c>
      <c r="H27" s="38" t="s">
        <v>884</v>
      </c>
      <c r="I27" s="4" t="s">
        <v>885</v>
      </c>
      <c r="J27" s="4" t="s">
        <v>7</v>
      </c>
      <c r="K27" s="12" t="s">
        <v>88</v>
      </c>
      <c r="L27" s="20" t="str">
        <f t="shared" si="0"/>
        <v>→個票</v>
      </c>
      <c r="M27" s="10" t="str">
        <f t="shared" si="1"/>
        <v>.../../個票/条例適用　不利益/reiki_0017-01.docx</v>
      </c>
      <c r="N27" s="10"/>
      <c r="O27" s="10"/>
      <c r="P27" s="3" t="s">
        <v>141</v>
      </c>
    </row>
    <row r="28" spans="1:16" ht="22.5" customHeight="1" x14ac:dyDescent="0.2">
      <c r="A28" s="11"/>
      <c r="B28" s="11"/>
      <c r="C28" s="24" t="str">
        <f>"◎"&amp;P29</f>
        <v>◎健やか部 子育て支援課</v>
      </c>
      <c r="D28" s="21"/>
      <c r="E28" s="21"/>
      <c r="F28" s="22"/>
      <c r="G28" s="22"/>
      <c r="H28" s="37"/>
      <c r="I28" s="22"/>
      <c r="J28" s="22"/>
      <c r="K28" s="22"/>
      <c r="L28" s="22"/>
      <c r="M28" s="22"/>
      <c r="N28" s="22"/>
      <c r="O28" s="22"/>
      <c r="P28" s="23" t="str">
        <f>P29</f>
        <v>健やか部 子育て支援課</v>
      </c>
    </row>
    <row r="29" spans="1:16" ht="25.95" customHeight="1" x14ac:dyDescent="0.2">
      <c r="A29" s="4" t="s">
        <v>886</v>
      </c>
      <c r="B29" s="4">
        <v>297</v>
      </c>
      <c r="C29" s="5">
        <f>SUBTOTAL(3,A$1:A29)-1</f>
        <v>19</v>
      </c>
      <c r="D29" s="3" t="s">
        <v>887</v>
      </c>
      <c r="E29" s="3" t="s">
        <v>888</v>
      </c>
      <c r="F29" s="3" t="s">
        <v>203</v>
      </c>
      <c r="G29" s="3" t="s">
        <v>7</v>
      </c>
      <c r="H29" s="38" t="s">
        <v>889</v>
      </c>
      <c r="I29" s="4" t="s">
        <v>890</v>
      </c>
      <c r="J29" s="4" t="s">
        <v>7</v>
      </c>
      <c r="K29" s="12" t="s">
        <v>7</v>
      </c>
      <c r="L29" s="20" t="str">
        <f t="shared" si="0"/>
        <v>→個票</v>
      </c>
      <c r="M29" s="10" t="str">
        <f t="shared" si="1"/>
        <v>.../../個票/条例適用　不利益/reiki_0090.docx</v>
      </c>
      <c r="N29" s="10"/>
      <c r="O29" s="10"/>
      <c r="P29" s="3" t="s">
        <v>148</v>
      </c>
    </row>
    <row r="30" spans="1:16" ht="22.5" customHeight="1" x14ac:dyDescent="0.2">
      <c r="A30" s="11"/>
      <c r="B30" s="11"/>
      <c r="C30" s="24" t="str">
        <f>"◎"&amp;P31</f>
        <v>◎健やか部 児童発達支援センター</v>
      </c>
      <c r="D30" s="21"/>
      <c r="E30" s="21"/>
      <c r="F30" s="22"/>
      <c r="G30" s="22"/>
      <c r="H30" s="37"/>
      <c r="I30" s="22"/>
      <c r="J30" s="22"/>
      <c r="K30" s="22"/>
      <c r="L30" s="22"/>
      <c r="M30" s="22"/>
      <c r="N30" s="22"/>
      <c r="O30" s="22"/>
      <c r="P30" s="23" t="str">
        <f>P31</f>
        <v>健やか部 児童発達支援センター</v>
      </c>
    </row>
    <row r="31" spans="1:16" ht="25.95" customHeight="1" x14ac:dyDescent="0.2">
      <c r="A31" s="4" t="s">
        <v>218</v>
      </c>
      <c r="B31" s="4">
        <v>281</v>
      </c>
      <c r="C31" s="5">
        <f>SUBTOTAL(3,A$1:A31)-1</f>
        <v>20</v>
      </c>
      <c r="D31" s="3" t="s">
        <v>891</v>
      </c>
      <c r="E31" s="3" t="s">
        <v>220</v>
      </c>
      <c r="F31" s="3" t="s">
        <v>892</v>
      </c>
      <c r="G31" s="3" t="s">
        <v>7</v>
      </c>
      <c r="H31" s="38" t="s">
        <v>893</v>
      </c>
      <c r="I31" s="4" t="s">
        <v>894</v>
      </c>
      <c r="J31" s="4" t="s">
        <v>7</v>
      </c>
      <c r="K31" s="12" t="s">
        <v>7</v>
      </c>
      <c r="L31" s="20" t="str">
        <f t="shared" si="0"/>
        <v>→個票</v>
      </c>
      <c r="M31" s="10" t="str">
        <f t="shared" si="1"/>
        <v>.../../個票/条例適用　不利益/reiki_0077.docx</v>
      </c>
      <c r="N31" s="10"/>
      <c r="O31" s="10"/>
      <c r="P31" s="3" t="s">
        <v>895</v>
      </c>
    </row>
    <row r="32" spans="1:16" ht="22.5" customHeight="1" x14ac:dyDescent="0.2">
      <c r="A32" s="11"/>
      <c r="B32" s="11"/>
      <c r="C32" s="24" t="str">
        <f>"◎"&amp;P33</f>
        <v>◎健やか部 こども園課</v>
      </c>
      <c r="D32" s="21"/>
      <c r="E32" s="21"/>
      <c r="F32" s="22"/>
      <c r="G32" s="22"/>
      <c r="H32" s="37"/>
      <c r="I32" s="22"/>
      <c r="J32" s="22"/>
      <c r="K32" s="22"/>
      <c r="L32" s="22"/>
      <c r="M32" s="22"/>
      <c r="N32" s="22"/>
      <c r="O32" s="22"/>
      <c r="P32" s="23" t="str">
        <f>P33</f>
        <v>健やか部 こども園課</v>
      </c>
    </row>
    <row r="33" spans="1:16" ht="25.95" customHeight="1" x14ac:dyDescent="0.2">
      <c r="A33" s="4" t="s">
        <v>196</v>
      </c>
      <c r="B33" s="4">
        <v>289.10000000000002</v>
      </c>
      <c r="C33" s="5">
        <f>SUBTOTAL(3,A$1:A33)-1</f>
        <v>21</v>
      </c>
      <c r="D33" s="3" t="s">
        <v>896</v>
      </c>
      <c r="E33" s="3" t="s">
        <v>198</v>
      </c>
      <c r="F33" s="3" t="s">
        <v>66</v>
      </c>
      <c r="G33" s="3" t="s">
        <v>7</v>
      </c>
      <c r="H33" s="38" t="s">
        <v>897</v>
      </c>
      <c r="I33" s="4" t="s">
        <v>898</v>
      </c>
      <c r="J33" s="4" t="s">
        <v>7</v>
      </c>
      <c r="K33" s="12" t="s">
        <v>7</v>
      </c>
      <c r="L33" s="20" t="str">
        <f t="shared" si="0"/>
        <v>→個票</v>
      </c>
      <c r="M33" s="10" t="str">
        <f t="shared" si="1"/>
        <v>.../../個票/条例適用　不利益/reiki_0276.docx</v>
      </c>
      <c r="N33" s="10"/>
      <c r="O33" s="10"/>
      <c r="P33" s="3" t="s">
        <v>201</v>
      </c>
    </row>
    <row r="34" spans="1:16" ht="25.95" customHeight="1" x14ac:dyDescent="0.2">
      <c r="A34" s="4" t="s">
        <v>196</v>
      </c>
      <c r="B34" s="4">
        <v>289.10000000000002</v>
      </c>
      <c r="C34" s="5">
        <f>SUBTOTAL(3,A$1:A34)-1</f>
        <v>22</v>
      </c>
      <c r="D34" s="3" t="s">
        <v>899</v>
      </c>
      <c r="E34" s="3" t="s">
        <v>198</v>
      </c>
      <c r="F34" s="3" t="s">
        <v>209</v>
      </c>
      <c r="G34" s="3" t="s">
        <v>7</v>
      </c>
      <c r="H34" s="38" t="s">
        <v>900</v>
      </c>
      <c r="I34" s="4" t="s">
        <v>901</v>
      </c>
      <c r="J34" s="4" t="s">
        <v>7</v>
      </c>
      <c r="K34" s="12" t="s">
        <v>7</v>
      </c>
      <c r="L34" s="20" t="str">
        <f t="shared" si="0"/>
        <v>→個票</v>
      </c>
      <c r="M34" s="10" t="str">
        <f t="shared" si="1"/>
        <v>.../../個票/条例適用　不利益/reiki_0277.docx</v>
      </c>
      <c r="N34" s="10"/>
      <c r="O34" s="10"/>
      <c r="P34" s="3" t="s">
        <v>201</v>
      </c>
    </row>
    <row r="35" spans="1:16" ht="25.95" customHeight="1" x14ac:dyDescent="0.2">
      <c r="A35" s="4" t="s">
        <v>196</v>
      </c>
      <c r="B35" s="4">
        <v>289.10000000000002</v>
      </c>
      <c r="C35" s="5">
        <f>SUBTOTAL(3,A$1:A35)-1</f>
        <v>23</v>
      </c>
      <c r="D35" s="3" t="s">
        <v>902</v>
      </c>
      <c r="E35" s="3" t="s">
        <v>198</v>
      </c>
      <c r="F35" s="3" t="s">
        <v>903</v>
      </c>
      <c r="G35" s="3" t="s">
        <v>7</v>
      </c>
      <c r="H35" s="38" t="s">
        <v>904</v>
      </c>
      <c r="I35" s="4" t="s">
        <v>905</v>
      </c>
      <c r="J35" s="4" t="s">
        <v>7</v>
      </c>
      <c r="K35" s="12" t="s">
        <v>7</v>
      </c>
      <c r="L35" s="20" t="str">
        <f t="shared" si="0"/>
        <v>→個票</v>
      </c>
      <c r="M35" s="10" t="str">
        <f t="shared" si="1"/>
        <v>.../../個票/条例適用　不利益/reiki_0278.docx</v>
      </c>
      <c r="N35" s="10"/>
      <c r="O35" s="10"/>
      <c r="P35" s="3" t="s">
        <v>201</v>
      </c>
    </row>
    <row r="36" spans="1:16" ht="25.95" customHeight="1" x14ac:dyDescent="0.2">
      <c r="A36" s="4" t="s">
        <v>206</v>
      </c>
      <c r="B36" s="4">
        <v>295.10000000000002</v>
      </c>
      <c r="C36" s="5">
        <f>SUBTOTAL(3,A$1:A36)-1</f>
        <v>24</v>
      </c>
      <c r="D36" s="3" t="s">
        <v>891</v>
      </c>
      <c r="E36" s="3" t="s">
        <v>208</v>
      </c>
      <c r="F36" s="3" t="s">
        <v>171</v>
      </c>
      <c r="G36" s="3" t="s">
        <v>7</v>
      </c>
      <c r="H36" s="38" t="s">
        <v>906</v>
      </c>
      <c r="I36" s="4" t="s">
        <v>907</v>
      </c>
      <c r="J36" s="4" t="s">
        <v>7</v>
      </c>
      <c r="K36" s="12" t="s">
        <v>7</v>
      </c>
      <c r="L36" s="20" t="str">
        <f t="shared" si="0"/>
        <v>→個票</v>
      </c>
      <c r="M36" s="10" t="str">
        <f t="shared" si="1"/>
        <v>.../../個票/条例適用　不利益/reiki_0251.docx</v>
      </c>
      <c r="N36" s="10"/>
      <c r="O36" s="10"/>
      <c r="P36" s="3" t="s">
        <v>201</v>
      </c>
    </row>
    <row r="37" spans="1:16" ht="22.5" customHeight="1" x14ac:dyDescent="0.2">
      <c r="A37" s="11"/>
      <c r="B37" s="11"/>
      <c r="C37" s="24" t="str">
        <f>"◎"&amp;P38</f>
        <v>◎健やか部 健康増進課</v>
      </c>
      <c r="D37" s="21"/>
      <c r="E37" s="21"/>
      <c r="F37" s="22"/>
      <c r="G37" s="22"/>
      <c r="H37" s="37"/>
      <c r="I37" s="22"/>
      <c r="J37" s="22"/>
      <c r="K37" s="22"/>
      <c r="L37" s="22"/>
      <c r="M37" s="22"/>
      <c r="N37" s="22"/>
      <c r="O37" s="22"/>
      <c r="P37" s="23" t="str">
        <f>P38</f>
        <v>健やか部 健康増進課</v>
      </c>
    </row>
    <row r="38" spans="1:16" ht="79.8" customHeight="1" x14ac:dyDescent="0.2">
      <c r="A38" s="4" t="s">
        <v>218</v>
      </c>
      <c r="B38" s="4">
        <v>281</v>
      </c>
      <c r="C38" s="5">
        <f>SUBTOTAL(3,A$1:A38)-1</f>
        <v>25</v>
      </c>
      <c r="D38" s="3" t="s">
        <v>908</v>
      </c>
      <c r="E38" s="3" t="s">
        <v>220</v>
      </c>
      <c r="F38" s="3" t="s">
        <v>909</v>
      </c>
      <c r="G38" s="3" t="s">
        <v>7</v>
      </c>
      <c r="H38" s="38" t="s">
        <v>910</v>
      </c>
      <c r="I38" s="4" t="s">
        <v>911</v>
      </c>
      <c r="J38" s="4" t="s">
        <v>7</v>
      </c>
      <c r="K38" s="12" t="s">
        <v>7</v>
      </c>
      <c r="L38" s="20" t="str">
        <f t="shared" si="0"/>
        <v>→個票</v>
      </c>
      <c r="M38" s="10" t="str">
        <f t="shared" si="1"/>
        <v>.../../個票/条例適用　不利益/reiki_0076.docx</v>
      </c>
      <c r="N38" s="10"/>
      <c r="O38" s="10"/>
      <c r="P38" s="3" t="s">
        <v>912</v>
      </c>
    </row>
    <row r="39" spans="1:16" ht="22.5" customHeight="1" x14ac:dyDescent="0.2">
      <c r="A39" s="11"/>
      <c r="B39" s="11"/>
      <c r="C39" s="24" t="str">
        <f>"◎"&amp;P40</f>
        <v>◎福祉部 福祉総務課</v>
      </c>
      <c r="D39" s="21"/>
      <c r="E39" s="21"/>
      <c r="F39" s="22"/>
      <c r="G39" s="22"/>
      <c r="H39" s="37"/>
      <c r="I39" s="22"/>
      <c r="J39" s="22"/>
      <c r="K39" s="22"/>
      <c r="L39" s="22"/>
      <c r="M39" s="22"/>
      <c r="N39" s="22"/>
      <c r="O39" s="22"/>
      <c r="P39" s="23" t="str">
        <f>P40</f>
        <v>福祉部 福祉総務課</v>
      </c>
    </row>
    <row r="40" spans="1:16" ht="58.2" customHeight="1" x14ac:dyDescent="0.2">
      <c r="A40" s="4" t="s">
        <v>218</v>
      </c>
      <c r="B40" s="4">
        <v>281</v>
      </c>
      <c r="C40" s="5">
        <f>SUBTOTAL(3,A$1:A40)-1</f>
        <v>26</v>
      </c>
      <c r="D40" s="3" t="s">
        <v>887</v>
      </c>
      <c r="E40" s="3" t="s">
        <v>220</v>
      </c>
      <c r="F40" s="3" t="s">
        <v>668</v>
      </c>
      <c r="G40" s="3" t="s">
        <v>7</v>
      </c>
      <c r="H40" s="38" t="s">
        <v>913</v>
      </c>
      <c r="I40" s="4" t="s">
        <v>914</v>
      </c>
      <c r="J40" s="4" t="s">
        <v>7</v>
      </c>
      <c r="K40" s="12" t="s">
        <v>7</v>
      </c>
      <c r="L40" s="20" t="str">
        <f t="shared" si="0"/>
        <v>→個票</v>
      </c>
      <c r="M40" s="10" t="str">
        <f t="shared" si="1"/>
        <v>.../../個票/条例適用　不利益/reiki_0079.docx</v>
      </c>
      <c r="N40" s="10"/>
      <c r="O40" s="10"/>
      <c r="P40" s="3" t="s">
        <v>224</v>
      </c>
    </row>
    <row r="41" spans="1:16" ht="58.2" customHeight="1" x14ac:dyDescent="0.2">
      <c r="A41" s="4" t="s">
        <v>218</v>
      </c>
      <c r="B41" s="4">
        <v>281</v>
      </c>
      <c r="C41" s="5">
        <f>SUBTOTAL(3,A$1:A41)-1</f>
        <v>27</v>
      </c>
      <c r="D41" s="3" t="s">
        <v>853</v>
      </c>
      <c r="E41" s="3" t="s">
        <v>220</v>
      </c>
      <c r="F41" s="3" t="s">
        <v>915</v>
      </c>
      <c r="G41" s="3" t="s">
        <v>7</v>
      </c>
      <c r="H41" s="38" t="s">
        <v>916</v>
      </c>
      <c r="I41" s="4" t="s">
        <v>917</v>
      </c>
      <c r="J41" s="4" t="s">
        <v>7</v>
      </c>
      <c r="K41" s="12" t="s">
        <v>7</v>
      </c>
      <c r="L41" s="20" t="str">
        <f t="shared" si="0"/>
        <v>→個票</v>
      </c>
      <c r="M41" s="10" t="str">
        <f t="shared" si="1"/>
        <v>.../../個票/条例適用　不利益/reiki_0272.docx</v>
      </c>
      <c r="N41" s="10"/>
      <c r="O41" s="10"/>
      <c r="P41" s="3" t="s">
        <v>224</v>
      </c>
    </row>
    <row r="42" spans="1:16" ht="25.95" customHeight="1" x14ac:dyDescent="0.2">
      <c r="A42" s="4" t="s">
        <v>232</v>
      </c>
      <c r="B42" s="4">
        <v>282</v>
      </c>
      <c r="C42" s="5">
        <f>SUBTOTAL(3,A$1:A42)-1</f>
        <v>28</v>
      </c>
      <c r="D42" s="3" t="s">
        <v>918</v>
      </c>
      <c r="E42" s="3" t="s">
        <v>234</v>
      </c>
      <c r="F42" s="3" t="s">
        <v>235</v>
      </c>
      <c r="G42" s="3" t="s">
        <v>7</v>
      </c>
      <c r="H42" s="38" t="s">
        <v>919</v>
      </c>
      <c r="I42" s="4" t="s">
        <v>920</v>
      </c>
      <c r="J42" s="4" t="s">
        <v>7</v>
      </c>
      <c r="K42" s="12" t="s">
        <v>7</v>
      </c>
      <c r="L42" s="20" t="str">
        <f t="shared" si="0"/>
        <v>→個票</v>
      </c>
      <c r="M42" s="10" t="str">
        <f t="shared" si="1"/>
        <v>.../../個票/条例適用　不利益/reiki_0081.docx</v>
      </c>
      <c r="N42" s="10"/>
      <c r="O42" s="10"/>
      <c r="P42" s="3" t="s">
        <v>224</v>
      </c>
    </row>
    <row r="43" spans="1:16" ht="22.5" customHeight="1" x14ac:dyDescent="0.2">
      <c r="A43" s="11"/>
      <c r="B43" s="11"/>
      <c r="C43" s="24" t="str">
        <f>"◎"&amp;P44</f>
        <v>◎福祉部 障がい福祉課</v>
      </c>
      <c r="D43" s="21"/>
      <c r="E43" s="21"/>
      <c r="F43" s="22"/>
      <c r="G43" s="22"/>
      <c r="H43" s="37"/>
      <c r="I43" s="22"/>
      <c r="J43" s="22"/>
      <c r="K43" s="22"/>
      <c r="L43" s="22"/>
      <c r="M43" s="22"/>
      <c r="N43" s="22"/>
      <c r="O43" s="22"/>
      <c r="P43" s="23" t="str">
        <f>P44</f>
        <v>福祉部 障がい福祉課</v>
      </c>
    </row>
    <row r="44" spans="1:16" ht="25.95" customHeight="1" x14ac:dyDescent="0.2">
      <c r="A44" s="4" t="s">
        <v>272</v>
      </c>
      <c r="B44" s="4">
        <v>323</v>
      </c>
      <c r="C44" s="5">
        <f>SUBTOTAL(3,A$1:A44)-1</f>
        <v>29</v>
      </c>
      <c r="D44" s="3" t="s">
        <v>921</v>
      </c>
      <c r="E44" s="3" t="s">
        <v>274</v>
      </c>
      <c r="F44" s="3" t="s">
        <v>56</v>
      </c>
      <c r="G44" s="3" t="s">
        <v>7</v>
      </c>
      <c r="H44" s="38" t="s">
        <v>922</v>
      </c>
      <c r="I44" s="4" t="s">
        <v>923</v>
      </c>
      <c r="J44" s="4" t="s">
        <v>7</v>
      </c>
      <c r="K44" s="12" t="s">
        <v>7</v>
      </c>
      <c r="L44" s="20" t="str">
        <f t="shared" si="0"/>
        <v>→個票</v>
      </c>
      <c r="M44" s="10" t="str">
        <f t="shared" si="1"/>
        <v>.../../個票/条例適用　不利益/reiki_0242.docx</v>
      </c>
      <c r="N44" s="10"/>
      <c r="O44" s="10"/>
      <c r="P44" s="3" t="s">
        <v>251</v>
      </c>
    </row>
    <row r="45" spans="1:16" ht="22.5" customHeight="1" x14ac:dyDescent="0.2">
      <c r="A45" s="11"/>
      <c r="B45" s="11"/>
      <c r="C45" s="24" t="str">
        <f>"◎"&amp;P46</f>
        <v>◎福祉部 高齢介護課</v>
      </c>
      <c r="D45" s="21"/>
      <c r="E45" s="21"/>
      <c r="F45" s="22"/>
      <c r="G45" s="22"/>
      <c r="H45" s="37"/>
      <c r="I45" s="22"/>
      <c r="J45" s="22"/>
      <c r="K45" s="22"/>
      <c r="L45" s="22"/>
      <c r="M45" s="22"/>
      <c r="N45" s="22"/>
      <c r="O45" s="22"/>
      <c r="P45" s="23" t="str">
        <f>P46</f>
        <v>福祉部 高齢介護課</v>
      </c>
    </row>
    <row r="46" spans="1:16" ht="25.95" customHeight="1" x14ac:dyDescent="0.2">
      <c r="A46" s="4" t="s">
        <v>282</v>
      </c>
      <c r="B46" s="4">
        <v>365</v>
      </c>
      <c r="C46" s="5">
        <f>SUBTOTAL(3,A$1:A46)-1</f>
        <v>30</v>
      </c>
      <c r="D46" s="3" t="s">
        <v>865</v>
      </c>
      <c r="E46" s="3" t="s">
        <v>284</v>
      </c>
      <c r="F46" s="3" t="s">
        <v>924</v>
      </c>
      <c r="G46" s="3" t="s">
        <v>7</v>
      </c>
      <c r="H46" s="38" t="s">
        <v>925</v>
      </c>
      <c r="I46" s="4" t="s">
        <v>926</v>
      </c>
      <c r="J46" s="4" t="s">
        <v>7</v>
      </c>
      <c r="K46" s="12" t="s">
        <v>7</v>
      </c>
      <c r="L46" s="20" t="str">
        <f t="shared" si="0"/>
        <v>→個票</v>
      </c>
      <c r="M46" s="10" t="str">
        <f t="shared" si="1"/>
        <v>.../../個票/条例適用　不利益/reiki_0137.docx</v>
      </c>
      <c r="N46" s="10"/>
      <c r="O46" s="10"/>
      <c r="P46" s="3" t="s">
        <v>288</v>
      </c>
    </row>
    <row r="47" spans="1:16" ht="25.95" customHeight="1" x14ac:dyDescent="0.2">
      <c r="A47" s="4" t="s">
        <v>282</v>
      </c>
      <c r="B47" s="4">
        <v>365</v>
      </c>
      <c r="C47" s="5">
        <f>SUBTOTAL(3,A$1:A47)-1</f>
        <v>31</v>
      </c>
      <c r="D47" s="3" t="s">
        <v>869</v>
      </c>
      <c r="E47" s="3" t="s">
        <v>284</v>
      </c>
      <c r="F47" s="3" t="s">
        <v>927</v>
      </c>
      <c r="G47" s="3" t="s">
        <v>7</v>
      </c>
      <c r="H47" s="38" t="s">
        <v>928</v>
      </c>
      <c r="I47" s="4" t="s">
        <v>929</v>
      </c>
      <c r="J47" s="4" t="s">
        <v>7</v>
      </c>
      <c r="K47" s="12" t="s">
        <v>7</v>
      </c>
      <c r="L47" s="20" t="str">
        <f t="shared" si="0"/>
        <v>→個票</v>
      </c>
      <c r="M47" s="10" t="str">
        <f t="shared" si="1"/>
        <v>.../../個票/条例適用　不利益/reiki_0139.docx</v>
      </c>
      <c r="N47" s="10"/>
      <c r="O47" s="10"/>
      <c r="P47" s="3" t="s">
        <v>288</v>
      </c>
    </row>
    <row r="48" spans="1:16" ht="25.95" customHeight="1" x14ac:dyDescent="0.2">
      <c r="A48" s="4" t="s">
        <v>282</v>
      </c>
      <c r="B48" s="4">
        <v>365</v>
      </c>
      <c r="C48" s="5">
        <f>SUBTOTAL(3,A$1:A48)-1</f>
        <v>32</v>
      </c>
      <c r="D48" s="3" t="s">
        <v>873</v>
      </c>
      <c r="E48" s="3" t="s">
        <v>284</v>
      </c>
      <c r="F48" s="3" t="s">
        <v>930</v>
      </c>
      <c r="G48" s="3" t="s">
        <v>7</v>
      </c>
      <c r="H48" s="38" t="s">
        <v>931</v>
      </c>
      <c r="I48" s="4" t="s">
        <v>932</v>
      </c>
      <c r="J48" s="4" t="s">
        <v>7</v>
      </c>
      <c r="K48" s="12" t="s">
        <v>7</v>
      </c>
      <c r="L48" s="20" t="str">
        <f t="shared" si="0"/>
        <v>→個票</v>
      </c>
      <c r="M48" s="10" t="str">
        <f t="shared" si="1"/>
        <v>.../../個票/条例適用　不利益/reiki_0143.docx</v>
      </c>
      <c r="N48" s="10"/>
      <c r="O48" s="10"/>
      <c r="P48" s="3" t="s">
        <v>288</v>
      </c>
    </row>
    <row r="49" spans="1:16" ht="22.5" customHeight="1" x14ac:dyDescent="0.2">
      <c r="A49" s="11"/>
      <c r="B49" s="11"/>
      <c r="C49" s="24" t="str">
        <f>"◎"&amp;P50</f>
        <v>◎環境部 環境衛生課</v>
      </c>
      <c r="D49" s="21"/>
      <c r="E49" s="21"/>
      <c r="F49" s="22"/>
      <c r="G49" s="22"/>
      <c r="H49" s="37"/>
      <c r="I49" s="22"/>
      <c r="J49" s="22"/>
      <c r="K49" s="22"/>
      <c r="L49" s="22"/>
      <c r="M49" s="22"/>
      <c r="N49" s="22"/>
      <c r="O49" s="22"/>
      <c r="P49" s="23" t="str">
        <f>P50</f>
        <v>環境部 環境衛生課</v>
      </c>
    </row>
    <row r="50" spans="1:16" ht="90.6" customHeight="1" x14ac:dyDescent="0.2">
      <c r="A50" s="4" t="s">
        <v>80</v>
      </c>
      <c r="B50" s="4">
        <v>187</v>
      </c>
      <c r="C50" s="5">
        <f>SUBTOTAL(3,A$1:A50)-1</f>
        <v>33</v>
      </c>
      <c r="D50" s="3" t="s">
        <v>829</v>
      </c>
      <c r="E50" s="3" t="s">
        <v>82</v>
      </c>
      <c r="F50" s="3" t="s">
        <v>24</v>
      </c>
      <c r="G50" s="3" t="s">
        <v>297</v>
      </c>
      <c r="H50" s="38" t="s">
        <v>933</v>
      </c>
      <c r="I50" s="4" t="s">
        <v>934</v>
      </c>
      <c r="J50" s="4" t="s">
        <v>7</v>
      </c>
      <c r="K50" s="12" t="s">
        <v>88</v>
      </c>
      <c r="L50" s="20" t="str">
        <f t="shared" si="0"/>
        <v>→個票</v>
      </c>
      <c r="M50" s="10" t="str">
        <f t="shared" si="1"/>
        <v>.../../個票/条例適用　不利益/reiki_0017-03.docx</v>
      </c>
      <c r="N50" s="10"/>
      <c r="O50" s="10"/>
      <c r="P50" s="3" t="s">
        <v>300</v>
      </c>
    </row>
    <row r="51" spans="1:16" ht="25.95" customHeight="1" x14ac:dyDescent="0.2">
      <c r="A51" s="4" t="s">
        <v>306</v>
      </c>
      <c r="B51" s="4">
        <v>410</v>
      </c>
      <c r="C51" s="5">
        <f>SUBTOTAL(3,A$1:A51)-1</f>
        <v>34</v>
      </c>
      <c r="D51" s="3" t="s">
        <v>935</v>
      </c>
      <c r="E51" s="3" t="s">
        <v>307</v>
      </c>
      <c r="F51" s="3" t="s">
        <v>83</v>
      </c>
      <c r="G51" s="3" t="s">
        <v>7</v>
      </c>
      <c r="H51" s="38" t="s">
        <v>936</v>
      </c>
      <c r="I51" s="4" t="s">
        <v>937</v>
      </c>
      <c r="J51" s="4" t="s">
        <v>7</v>
      </c>
      <c r="K51" s="12" t="s">
        <v>7</v>
      </c>
      <c r="L51" s="20" t="str">
        <f t="shared" si="0"/>
        <v>→個票</v>
      </c>
      <c r="M51" s="10" t="str">
        <f t="shared" si="1"/>
        <v>.../../個票/条例適用　不利益/reiki_0192.docx</v>
      </c>
      <c r="N51" s="10"/>
      <c r="O51" s="10"/>
      <c r="P51" s="3" t="s">
        <v>300</v>
      </c>
    </row>
    <row r="52" spans="1:16" ht="47.4" customHeight="1" x14ac:dyDescent="0.2">
      <c r="A52" s="4" t="s">
        <v>938</v>
      </c>
      <c r="B52" s="4">
        <v>3001</v>
      </c>
      <c r="C52" s="5">
        <f>SUBTOTAL(3,A$1:A52)-1</f>
        <v>35</v>
      </c>
      <c r="D52" s="3" t="s">
        <v>939</v>
      </c>
      <c r="E52" s="3" t="s">
        <v>940</v>
      </c>
      <c r="F52" s="3" t="s">
        <v>941</v>
      </c>
      <c r="G52" s="3" t="s">
        <v>7</v>
      </c>
      <c r="H52" s="38" t="s">
        <v>942</v>
      </c>
      <c r="I52" s="4" t="s">
        <v>942</v>
      </c>
      <c r="J52" s="4" t="s">
        <v>317</v>
      </c>
      <c r="K52" s="12" t="s">
        <v>7</v>
      </c>
      <c r="L52" s="20" t="str">
        <f t="shared" si="0"/>
        <v>→個票</v>
      </c>
      <c r="M52" s="10" t="str">
        <f t="shared" si="1"/>
        <v>.../../個票/条例適用　不利益/reiki_3002.docx</v>
      </c>
      <c r="N52" s="10"/>
      <c r="O52" s="10"/>
      <c r="P52" s="3" t="s">
        <v>300</v>
      </c>
    </row>
    <row r="53" spans="1:16" ht="25.95" customHeight="1" x14ac:dyDescent="0.2">
      <c r="A53" s="4" t="s">
        <v>938</v>
      </c>
      <c r="B53" s="4">
        <v>3001</v>
      </c>
      <c r="C53" s="5">
        <f>SUBTOTAL(3,A$1:A53)-1</f>
        <v>36</v>
      </c>
      <c r="D53" s="3" t="s">
        <v>943</v>
      </c>
      <c r="E53" s="3" t="s">
        <v>940</v>
      </c>
      <c r="F53" s="3" t="s">
        <v>944</v>
      </c>
      <c r="G53" s="3" t="s">
        <v>7</v>
      </c>
      <c r="H53" s="38" t="s">
        <v>945</v>
      </c>
      <c r="I53" s="4" t="s">
        <v>945</v>
      </c>
      <c r="J53" s="4" t="s">
        <v>317</v>
      </c>
      <c r="K53" s="12" t="s">
        <v>7</v>
      </c>
      <c r="L53" s="20" t="str">
        <f t="shared" si="0"/>
        <v>→個票</v>
      </c>
      <c r="M53" s="10" t="str">
        <f t="shared" si="1"/>
        <v>.../../個票/条例適用　不利益/reiki_3003.docx</v>
      </c>
      <c r="N53" s="10"/>
      <c r="O53" s="10"/>
      <c r="P53" s="3" t="s">
        <v>300</v>
      </c>
    </row>
    <row r="54" spans="1:16" ht="25.95" customHeight="1" x14ac:dyDescent="0.2">
      <c r="A54" s="4" t="s">
        <v>938</v>
      </c>
      <c r="B54" s="4">
        <v>3001</v>
      </c>
      <c r="C54" s="5">
        <f>SUBTOTAL(3,A$1:A54)-1</f>
        <v>37</v>
      </c>
      <c r="D54" s="3" t="s">
        <v>946</v>
      </c>
      <c r="E54" s="3" t="s">
        <v>940</v>
      </c>
      <c r="F54" s="3" t="s">
        <v>947</v>
      </c>
      <c r="G54" s="3" t="s">
        <v>7</v>
      </c>
      <c r="H54" s="38" t="s">
        <v>948</v>
      </c>
      <c r="I54" s="4" t="s">
        <v>948</v>
      </c>
      <c r="J54" s="4" t="s">
        <v>317</v>
      </c>
      <c r="K54" s="12" t="s">
        <v>7</v>
      </c>
      <c r="L54" s="20" t="str">
        <f t="shared" si="0"/>
        <v>→個票</v>
      </c>
      <c r="M54" s="10" t="str">
        <f t="shared" si="1"/>
        <v>.../../個票/条例適用　不利益/reiki_3004.docx</v>
      </c>
      <c r="N54" s="10"/>
      <c r="O54" s="10"/>
      <c r="P54" s="3" t="s">
        <v>300</v>
      </c>
    </row>
    <row r="55" spans="1:16" ht="47.4" customHeight="1" x14ac:dyDescent="0.2">
      <c r="A55" s="4" t="s">
        <v>938</v>
      </c>
      <c r="B55" s="4">
        <v>3001</v>
      </c>
      <c r="C55" s="5">
        <f>SUBTOTAL(3,A$1:A55)-1</f>
        <v>38</v>
      </c>
      <c r="D55" s="3" t="s">
        <v>949</v>
      </c>
      <c r="E55" s="3" t="s">
        <v>940</v>
      </c>
      <c r="F55" s="3" t="s">
        <v>950</v>
      </c>
      <c r="G55" s="3" t="s">
        <v>7</v>
      </c>
      <c r="H55" s="38" t="s">
        <v>951</v>
      </c>
      <c r="I55" s="4" t="s">
        <v>951</v>
      </c>
      <c r="J55" s="4" t="s">
        <v>317</v>
      </c>
      <c r="K55" s="12" t="s">
        <v>7</v>
      </c>
      <c r="L55" s="20" t="str">
        <f t="shared" si="0"/>
        <v>→個票</v>
      </c>
      <c r="M55" s="10" t="str">
        <f t="shared" si="1"/>
        <v>.../../個票/条例適用　不利益/reiki_3005.docx</v>
      </c>
      <c r="N55" s="10"/>
      <c r="O55" s="10"/>
      <c r="P55" s="3" t="s">
        <v>300</v>
      </c>
    </row>
    <row r="56" spans="1:16" ht="25.95" customHeight="1" x14ac:dyDescent="0.2">
      <c r="A56" s="4" t="s">
        <v>313</v>
      </c>
      <c r="B56" s="4">
        <v>3003</v>
      </c>
      <c r="C56" s="5">
        <f>SUBTOTAL(3,A$1:A56)-1</f>
        <v>39</v>
      </c>
      <c r="D56" s="3" t="s">
        <v>952</v>
      </c>
      <c r="E56" s="3" t="s">
        <v>315</v>
      </c>
      <c r="F56" s="3" t="s">
        <v>953</v>
      </c>
      <c r="G56" s="3" t="s">
        <v>7</v>
      </c>
      <c r="H56" s="38" t="s">
        <v>954</v>
      </c>
      <c r="I56" s="4" t="s">
        <v>954</v>
      </c>
      <c r="J56" s="4" t="s">
        <v>317</v>
      </c>
      <c r="K56" s="12" t="s">
        <v>7</v>
      </c>
      <c r="L56" s="20" t="str">
        <f t="shared" si="0"/>
        <v>→個票</v>
      </c>
      <c r="M56" s="10" t="str">
        <f t="shared" si="1"/>
        <v>.../../個票/条例適用　不利益/reiki_3007.docx</v>
      </c>
      <c r="N56" s="10"/>
      <c r="O56" s="10"/>
      <c r="P56" s="3" t="s">
        <v>300</v>
      </c>
    </row>
    <row r="57" spans="1:16" ht="22.5" customHeight="1" x14ac:dyDescent="0.2">
      <c r="A57" s="11"/>
      <c r="B57" s="11"/>
      <c r="C57" s="24" t="str">
        <f>"◎"&amp;P58</f>
        <v>◎環境部 環境事業課</v>
      </c>
      <c r="D57" s="21"/>
      <c r="E57" s="21"/>
      <c r="F57" s="22"/>
      <c r="G57" s="22"/>
      <c r="H57" s="37"/>
      <c r="I57" s="22"/>
      <c r="J57" s="22"/>
      <c r="K57" s="22"/>
      <c r="L57" s="22"/>
      <c r="M57" s="22"/>
      <c r="N57" s="22"/>
      <c r="O57" s="22"/>
      <c r="P57" s="23" t="str">
        <f>P58</f>
        <v>環境部 環境事業課</v>
      </c>
    </row>
    <row r="58" spans="1:16" ht="25.95" customHeight="1" x14ac:dyDescent="0.2">
      <c r="A58" s="4" t="s">
        <v>318</v>
      </c>
      <c r="B58" s="4">
        <v>353</v>
      </c>
      <c r="C58" s="5">
        <f>SUBTOTAL(3,A$1:A58)-1</f>
        <v>40</v>
      </c>
      <c r="D58" s="3" t="s">
        <v>955</v>
      </c>
      <c r="E58" s="3" t="s">
        <v>319</v>
      </c>
      <c r="F58" s="3" t="s">
        <v>956</v>
      </c>
      <c r="G58" s="3" t="s">
        <v>7</v>
      </c>
      <c r="H58" s="38" t="s">
        <v>957</v>
      </c>
      <c r="I58" s="4" t="s">
        <v>958</v>
      </c>
      <c r="J58" s="4" t="s">
        <v>7</v>
      </c>
      <c r="K58" s="12" t="s">
        <v>959</v>
      </c>
      <c r="L58" s="20" t="str">
        <f t="shared" si="0"/>
        <v>→個票</v>
      </c>
      <c r="M58" s="10" t="str">
        <f t="shared" si="1"/>
        <v>.../../個票/条例適用　不利益/reiki_0322.docx</v>
      </c>
      <c r="N58" s="10"/>
      <c r="O58" s="10"/>
      <c r="P58" s="3" t="s">
        <v>323</v>
      </c>
    </row>
    <row r="59" spans="1:16" ht="25.95" customHeight="1" x14ac:dyDescent="0.2">
      <c r="A59" s="4" t="s">
        <v>318</v>
      </c>
      <c r="B59" s="4">
        <v>353</v>
      </c>
      <c r="C59" s="5">
        <f>SUBTOTAL(3,A$1:A59)-1</f>
        <v>41</v>
      </c>
      <c r="D59" s="3" t="s">
        <v>960</v>
      </c>
      <c r="E59" s="3" t="s">
        <v>319</v>
      </c>
      <c r="F59" s="3" t="s">
        <v>355</v>
      </c>
      <c r="G59" s="3" t="s">
        <v>7</v>
      </c>
      <c r="H59" s="38" t="s">
        <v>961</v>
      </c>
      <c r="I59" s="4" t="s">
        <v>962</v>
      </c>
      <c r="J59" s="4" t="s">
        <v>7</v>
      </c>
      <c r="K59" s="12" t="s">
        <v>7</v>
      </c>
      <c r="L59" s="20" t="str">
        <f t="shared" si="0"/>
        <v>→個票</v>
      </c>
      <c r="M59" s="10" t="str">
        <f t="shared" si="1"/>
        <v>.../../個票/条例適用　不利益/reiki_0116.docx</v>
      </c>
      <c r="N59" s="10"/>
      <c r="O59" s="10"/>
      <c r="P59" s="3" t="s">
        <v>323</v>
      </c>
    </row>
    <row r="60" spans="1:16" ht="25.95" customHeight="1" x14ac:dyDescent="0.2">
      <c r="A60" s="4" t="s">
        <v>324</v>
      </c>
      <c r="B60" s="4">
        <v>354</v>
      </c>
      <c r="C60" s="5">
        <f>SUBTOTAL(3,A$1:A60)-1</f>
        <v>42</v>
      </c>
      <c r="D60" s="3" t="s">
        <v>963</v>
      </c>
      <c r="E60" s="3" t="s">
        <v>326</v>
      </c>
      <c r="F60" s="3" t="s">
        <v>203</v>
      </c>
      <c r="G60" s="3" t="s">
        <v>7</v>
      </c>
      <c r="H60" s="38" t="s">
        <v>964</v>
      </c>
      <c r="I60" s="4" t="s">
        <v>965</v>
      </c>
      <c r="J60" s="4" t="s">
        <v>7</v>
      </c>
      <c r="K60" s="12" t="s">
        <v>7</v>
      </c>
      <c r="L60" s="20" t="str">
        <f t="shared" si="0"/>
        <v>→個票</v>
      </c>
      <c r="M60" s="10" t="str">
        <f t="shared" si="1"/>
        <v>.../../個票/条例適用　不利益/reiki_0119.docx</v>
      </c>
      <c r="N60" s="10"/>
      <c r="O60" s="10"/>
      <c r="P60" s="3" t="s">
        <v>323</v>
      </c>
    </row>
    <row r="61" spans="1:16" ht="22.5" customHeight="1" x14ac:dyDescent="0.2">
      <c r="A61" s="11"/>
      <c r="B61" s="11"/>
      <c r="C61" s="24" t="str">
        <f>"◎"&amp;P62</f>
        <v>◎都市まちづくり部 都市まちづくり課</v>
      </c>
      <c r="D61" s="21"/>
      <c r="E61" s="21"/>
      <c r="F61" s="22"/>
      <c r="G61" s="22"/>
      <c r="H61" s="37"/>
      <c r="I61" s="22"/>
      <c r="J61" s="22"/>
      <c r="K61" s="22"/>
      <c r="L61" s="22"/>
      <c r="M61" s="22"/>
      <c r="N61" s="22"/>
      <c r="O61" s="22"/>
      <c r="P61" s="23" t="str">
        <f>P62</f>
        <v>都市まちづくり部 都市まちづくり課</v>
      </c>
    </row>
    <row r="62" spans="1:16" ht="79.8" customHeight="1" x14ac:dyDescent="0.2">
      <c r="A62" s="4" t="s">
        <v>80</v>
      </c>
      <c r="B62" s="4">
        <v>187</v>
      </c>
      <c r="C62" s="5">
        <f>SUBTOTAL(3,A$1:A62)-1</f>
        <v>43</v>
      </c>
      <c r="D62" s="3" t="s">
        <v>829</v>
      </c>
      <c r="E62" s="3" t="s">
        <v>82</v>
      </c>
      <c r="F62" s="3" t="s">
        <v>24</v>
      </c>
      <c r="G62" s="3" t="s">
        <v>335</v>
      </c>
      <c r="H62" s="38" t="s">
        <v>966</v>
      </c>
      <c r="I62" s="4" t="s">
        <v>967</v>
      </c>
      <c r="J62" s="4" t="s">
        <v>7</v>
      </c>
      <c r="K62" s="12" t="s">
        <v>193</v>
      </c>
      <c r="L62" s="20" t="str">
        <f t="shared" si="0"/>
        <v>→個票</v>
      </c>
      <c r="M62" s="10" t="str">
        <f t="shared" si="1"/>
        <v>.../../個票/条例適用　不利益/reiki_0017-04.docx</v>
      </c>
      <c r="N62" s="10"/>
      <c r="O62" s="10"/>
      <c r="P62" s="3" t="s">
        <v>338</v>
      </c>
    </row>
    <row r="63" spans="1:16" ht="25.95" customHeight="1" x14ac:dyDescent="0.2">
      <c r="A63" s="4" t="s">
        <v>339</v>
      </c>
      <c r="B63" s="4">
        <v>383</v>
      </c>
      <c r="C63" s="5">
        <f>SUBTOTAL(3,A$1:A63)-1</f>
        <v>44</v>
      </c>
      <c r="D63" s="3" t="s">
        <v>968</v>
      </c>
      <c r="E63" s="3" t="s">
        <v>341</v>
      </c>
      <c r="F63" s="3" t="s">
        <v>258</v>
      </c>
      <c r="G63" s="3" t="s">
        <v>7</v>
      </c>
      <c r="H63" s="38" t="s">
        <v>969</v>
      </c>
      <c r="I63" s="4" t="s">
        <v>970</v>
      </c>
      <c r="J63" s="4" t="s">
        <v>7</v>
      </c>
      <c r="K63" s="12" t="s">
        <v>193</v>
      </c>
      <c r="L63" s="20" t="str">
        <f t="shared" si="0"/>
        <v>→個票</v>
      </c>
      <c r="M63" s="10" t="str">
        <f t="shared" si="1"/>
        <v>.../../個票/条例適用　不利益/reiki_0153.docx</v>
      </c>
      <c r="N63" s="10"/>
      <c r="O63" s="10"/>
      <c r="P63" s="3" t="s">
        <v>338</v>
      </c>
    </row>
    <row r="64" spans="1:16" ht="25.95" customHeight="1" x14ac:dyDescent="0.2">
      <c r="A64" s="4" t="s">
        <v>339</v>
      </c>
      <c r="B64" s="4">
        <v>383</v>
      </c>
      <c r="C64" s="5">
        <f>SUBTOTAL(3,A$1:A64)-1</f>
        <v>45</v>
      </c>
      <c r="D64" s="3" t="s">
        <v>971</v>
      </c>
      <c r="E64" s="3" t="s">
        <v>341</v>
      </c>
      <c r="F64" s="3" t="s">
        <v>972</v>
      </c>
      <c r="G64" s="3" t="s">
        <v>7</v>
      </c>
      <c r="H64" s="38" t="s">
        <v>973</v>
      </c>
      <c r="I64" s="4" t="s">
        <v>974</v>
      </c>
      <c r="J64" s="4" t="s">
        <v>7</v>
      </c>
      <c r="K64" s="12" t="s">
        <v>193</v>
      </c>
      <c r="L64" s="20" t="str">
        <f t="shared" si="0"/>
        <v>→個票</v>
      </c>
      <c r="M64" s="10" t="str">
        <f t="shared" si="1"/>
        <v>.../../個票/条例適用　不利益/reiki_0156.docx</v>
      </c>
      <c r="N64" s="10"/>
      <c r="O64" s="10"/>
      <c r="P64" s="3" t="s">
        <v>338</v>
      </c>
    </row>
    <row r="65" spans="1:16" ht="25.95" customHeight="1" x14ac:dyDescent="0.2">
      <c r="A65" s="4" t="s">
        <v>339</v>
      </c>
      <c r="B65" s="4">
        <v>383</v>
      </c>
      <c r="C65" s="5">
        <f>SUBTOTAL(3,A$1:A65)-1</f>
        <v>46</v>
      </c>
      <c r="D65" s="3" t="s">
        <v>975</v>
      </c>
      <c r="E65" s="3" t="s">
        <v>341</v>
      </c>
      <c r="F65" s="3" t="s">
        <v>747</v>
      </c>
      <c r="G65" s="3" t="s">
        <v>7</v>
      </c>
      <c r="H65" s="38" t="s">
        <v>976</v>
      </c>
      <c r="I65" s="4" t="s">
        <v>977</v>
      </c>
      <c r="J65" s="4" t="s">
        <v>7</v>
      </c>
      <c r="K65" s="12" t="s">
        <v>193</v>
      </c>
      <c r="L65" s="20" t="str">
        <f t="shared" si="0"/>
        <v>→個票</v>
      </c>
      <c r="M65" s="10" t="str">
        <f t="shared" si="1"/>
        <v>.../../個票/条例適用　不利益/reiki_0157.docx</v>
      </c>
      <c r="N65" s="10"/>
      <c r="O65" s="10"/>
      <c r="P65" s="3" t="s">
        <v>338</v>
      </c>
    </row>
    <row r="66" spans="1:16" ht="25.95" customHeight="1" x14ac:dyDescent="0.2">
      <c r="A66" s="4" t="s">
        <v>339</v>
      </c>
      <c r="B66" s="4">
        <v>383</v>
      </c>
      <c r="C66" s="5">
        <f>SUBTOTAL(3,A$1:A66)-1</f>
        <v>47</v>
      </c>
      <c r="D66" s="3" t="s">
        <v>873</v>
      </c>
      <c r="E66" s="3" t="s">
        <v>341</v>
      </c>
      <c r="F66" s="3" t="s">
        <v>978</v>
      </c>
      <c r="G66" s="3" t="s">
        <v>7</v>
      </c>
      <c r="H66" s="38" t="s">
        <v>979</v>
      </c>
      <c r="I66" s="4" t="s">
        <v>980</v>
      </c>
      <c r="J66" s="4" t="s">
        <v>7</v>
      </c>
      <c r="K66" s="12" t="s">
        <v>193</v>
      </c>
      <c r="L66" s="20" t="str">
        <f t="shared" si="0"/>
        <v>→個票</v>
      </c>
      <c r="M66" s="10" t="str">
        <f t="shared" si="1"/>
        <v>.../../個票/条例適用　不利益/reiki_0158.docx</v>
      </c>
      <c r="N66" s="10"/>
      <c r="O66" s="10"/>
      <c r="P66" s="3" t="s">
        <v>338</v>
      </c>
    </row>
    <row r="67" spans="1:16" ht="25.95" customHeight="1" x14ac:dyDescent="0.2">
      <c r="A67" s="4" t="s">
        <v>352</v>
      </c>
      <c r="B67" s="4">
        <v>385.1</v>
      </c>
      <c r="C67" s="5">
        <f>SUBTOTAL(3,A$1:A67)-1</f>
        <v>48</v>
      </c>
      <c r="D67" s="3" t="s">
        <v>981</v>
      </c>
      <c r="E67" s="3" t="s">
        <v>354</v>
      </c>
      <c r="F67" s="3" t="s">
        <v>982</v>
      </c>
      <c r="G67" s="3" t="s">
        <v>7</v>
      </c>
      <c r="H67" s="38" t="s">
        <v>983</v>
      </c>
      <c r="I67" s="4" t="s">
        <v>984</v>
      </c>
      <c r="J67" s="4" t="s">
        <v>7</v>
      </c>
      <c r="K67" s="12" t="s">
        <v>193</v>
      </c>
      <c r="L67" s="20" t="str">
        <f t="shared" si="0"/>
        <v>→個票</v>
      </c>
      <c r="M67" s="10" t="str">
        <f t="shared" si="1"/>
        <v>.../../個票/条例適用　不利益/reiki_0248.docx</v>
      </c>
      <c r="N67" s="10"/>
      <c r="O67" s="10"/>
      <c r="P67" s="3" t="s">
        <v>338</v>
      </c>
    </row>
    <row r="68" spans="1:16" ht="47.4" customHeight="1" x14ac:dyDescent="0.2">
      <c r="A68" s="4" t="s">
        <v>409</v>
      </c>
      <c r="B68" s="4">
        <v>401</v>
      </c>
      <c r="C68" s="5">
        <f>SUBTOTAL(3,A$1:A68)-1</f>
        <v>49</v>
      </c>
      <c r="D68" s="3" t="s">
        <v>985</v>
      </c>
      <c r="E68" s="3" t="s">
        <v>410</v>
      </c>
      <c r="F68" s="3" t="s">
        <v>953</v>
      </c>
      <c r="G68" s="3" t="s">
        <v>7</v>
      </c>
      <c r="H68" s="38" t="s">
        <v>986</v>
      </c>
      <c r="I68" s="4" t="s">
        <v>987</v>
      </c>
      <c r="J68" s="4" t="s">
        <v>7</v>
      </c>
      <c r="K68" s="12" t="s">
        <v>193</v>
      </c>
      <c r="L68" s="20" t="str">
        <f t="shared" si="0"/>
        <v>→個票</v>
      </c>
      <c r="M68" s="10" t="str">
        <f t="shared" si="1"/>
        <v>.../../個票/条例適用　不利益/reiki_0175.docx</v>
      </c>
      <c r="N68" s="10"/>
      <c r="O68" s="10"/>
      <c r="P68" s="3" t="s">
        <v>338</v>
      </c>
    </row>
    <row r="69" spans="1:16" ht="47.4" customHeight="1" x14ac:dyDescent="0.2">
      <c r="A69" s="4" t="s">
        <v>418</v>
      </c>
      <c r="B69" s="4">
        <v>401.2</v>
      </c>
      <c r="C69" s="5">
        <f>SUBTOTAL(3,A$1:A69)-1</f>
        <v>50</v>
      </c>
      <c r="D69" s="3" t="s">
        <v>988</v>
      </c>
      <c r="E69" s="3" t="s">
        <v>419</v>
      </c>
      <c r="F69" s="3" t="s">
        <v>457</v>
      </c>
      <c r="G69" s="3" t="s">
        <v>7</v>
      </c>
      <c r="H69" s="38" t="s">
        <v>989</v>
      </c>
      <c r="I69" s="4" t="s">
        <v>990</v>
      </c>
      <c r="J69" s="4" t="s">
        <v>7</v>
      </c>
      <c r="K69" s="12" t="s">
        <v>193</v>
      </c>
      <c r="L69" s="20" t="str">
        <f t="shared" si="0"/>
        <v>→個票</v>
      </c>
      <c r="M69" s="10" t="str">
        <f t="shared" si="1"/>
        <v>.../../個票/条例適用　不利益/reiki_0311.docx</v>
      </c>
      <c r="N69" s="10"/>
      <c r="O69" s="10"/>
      <c r="P69" s="3" t="s">
        <v>338</v>
      </c>
    </row>
    <row r="70" spans="1:16" ht="47.4" customHeight="1" x14ac:dyDescent="0.2">
      <c r="A70" s="4" t="s">
        <v>422</v>
      </c>
      <c r="B70" s="4">
        <v>401.3</v>
      </c>
      <c r="C70" s="5">
        <f>SUBTOTAL(3,A$1:A70)-1</f>
        <v>51</v>
      </c>
      <c r="D70" s="3" t="s">
        <v>988</v>
      </c>
      <c r="E70" s="3" t="s">
        <v>423</v>
      </c>
      <c r="F70" s="3" t="s">
        <v>457</v>
      </c>
      <c r="G70" s="3" t="s">
        <v>7</v>
      </c>
      <c r="H70" s="38" t="s">
        <v>991</v>
      </c>
      <c r="I70" s="4" t="s">
        <v>992</v>
      </c>
      <c r="J70" s="4" t="s">
        <v>7</v>
      </c>
      <c r="K70" s="12" t="s">
        <v>193</v>
      </c>
      <c r="L70" s="20" t="str">
        <f t="shared" si="0"/>
        <v>→個票</v>
      </c>
      <c r="M70" s="10" t="str">
        <f t="shared" si="1"/>
        <v>.../../個票/条例適用　不利益/reiki_0312.docx</v>
      </c>
      <c r="N70" s="10"/>
      <c r="O70" s="10"/>
      <c r="P70" s="3" t="s">
        <v>338</v>
      </c>
    </row>
    <row r="71" spans="1:16" ht="47.4" customHeight="1" x14ac:dyDescent="0.2">
      <c r="A71" s="4" t="s">
        <v>426</v>
      </c>
      <c r="B71" s="4">
        <v>410.1</v>
      </c>
      <c r="C71" s="5">
        <f>SUBTOTAL(3,A$1:A71)-1</f>
        <v>52</v>
      </c>
      <c r="D71" s="3" t="s">
        <v>988</v>
      </c>
      <c r="E71" s="3" t="s">
        <v>427</v>
      </c>
      <c r="F71" s="3" t="s">
        <v>457</v>
      </c>
      <c r="G71" s="3" t="s">
        <v>7</v>
      </c>
      <c r="H71" s="38" t="s">
        <v>993</v>
      </c>
      <c r="I71" s="4" t="s">
        <v>994</v>
      </c>
      <c r="J71" s="4" t="s">
        <v>7</v>
      </c>
      <c r="K71" s="12" t="s">
        <v>193</v>
      </c>
      <c r="L71" s="20" t="str">
        <f t="shared" si="0"/>
        <v>→個票</v>
      </c>
      <c r="M71" s="10" t="str">
        <f t="shared" si="1"/>
        <v>.../../個票/条例適用　不利益/reiki_0313.docx</v>
      </c>
      <c r="N71" s="10"/>
      <c r="O71" s="10"/>
      <c r="P71" s="3" t="s">
        <v>338</v>
      </c>
    </row>
    <row r="72" spans="1:16" ht="47.4" customHeight="1" x14ac:dyDescent="0.2">
      <c r="A72" s="4" t="s">
        <v>430</v>
      </c>
      <c r="B72" s="4">
        <v>410.2</v>
      </c>
      <c r="C72" s="5">
        <f>SUBTOTAL(3,A$1:A72)-1</f>
        <v>53</v>
      </c>
      <c r="D72" s="3" t="s">
        <v>988</v>
      </c>
      <c r="E72" s="3" t="s">
        <v>431</v>
      </c>
      <c r="F72" s="3" t="s">
        <v>56</v>
      </c>
      <c r="G72" s="3" t="s">
        <v>7</v>
      </c>
      <c r="H72" s="38" t="s">
        <v>995</v>
      </c>
      <c r="I72" s="4" t="s">
        <v>996</v>
      </c>
      <c r="J72" s="4" t="s">
        <v>7</v>
      </c>
      <c r="K72" s="12" t="s">
        <v>193</v>
      </c>
      <c r="L72" s="20" t="str">
        <f t="shared" si="0"/>
        <v>→個票</v>
      </c>
      <c r="M72" s="10" t="str">
        <f t="shared" si="1"/>
        <v>.../../個票/条例適用　不利益/reiki_0297.docx</v>
      </c>
      <c r="N72" s="10"/>
      <c r="O72" s="10"/>
      <c r="P72" s="3" t="s">
        <v>338</v>
      </c>
    </row>
    <row r="73" spans="1:16" ht="47.4" customHeight="1" x14ac:dyDescent="0.2">
      <c r="A73" s="4" t="s">
        <v>434</v>
      </c>
      <c r="B73" s="4">
        <v>410.3</v>
      </c>
      <c r="C73" s="5">
        <f>SUBTOTAL(3,A$1:A73)-1</f>
        <v>54</v>
      </c>
      <c r="D73" s="3" t="s">
        <v>988</v>
      </c>
      <c r="E73" s="3" t="s">
        <v>435</v>
      </c>
      <c r="F73" s="3" t="s">
        <v>457</v>
      </c>
      <c r="G73" s="3" t="s">
        <v>7</v>
      </c>
      <c r="H73" s="38" t="s">
        <v>997</v>
      </c>
      <c r="I73" s="4" t="s">
        <v>998</v>
      </c>
      <c r="J73" s="4" t="s">
        <v>7</v>
      </c>
      <c r="K73" s="12" t="s">
        <v>193</v>
      </c>
      <c r="L73" s="20" t="str">
        <f t="shared" si="0"/>
        <v>→個票</v>
      </c>
      <c r="M73" s="10" t="str">
        <f t="shared" si="1"/>
        <v>.../../個票/条例適用　不利益/reiki_0299.docx</v>
      </c>
      <c r="N73" s="10"/>
      <c r="O73" s="10"/>
      <c r="P73" s="3" t="s">
        <v>338</v>
      </c>
    </row>
    <row r="74" spans="1:16" ht="47.4" customHeight="1" x14ac:dyDescent="0.2">
      <c r="A74" s="4" t="s">
        <v>438</v>
      </c>
      <c r="B74" s="4">
        <v>410.4</v>
      </c>
      <c r="C74" s="5">
        <f>SUBTOTAL(3,A$1:A74)-1</f>
        <v>55</v>
      </c>
      <c r="D74" s="3" t="s">
        <v>988</v>
      </c>
      <c r="E74" s="3" t="s">
        <v>439</v>
      </c>
      <c r="F74" s="3" t="s">
        <v>457</v>
      </c>
      <c r="G74" s="3" t="s">
        <v>7</v>
      </c>
      <c r="H74" s="38" t="s">
        <v>999</v>
      </c>
      <c r="I74" s="4" t="s">
        <v>1000</v>
      </c>
      <c r="J74" s="4" t="s">
        <v>7</v>
      </c>
      <c r="K74" s="12" t="s">
        <v>193</v>
      </c>
      <c r="L74" s="20" t="str">
        <f t="shared" si="0"/>
        <v>→個票</v>
      </c>
      <c r="M74" s="10" t="str">
        <f t="shared" si="1"/>
        <v>.../../個票/条例適用　不利益/reiki_0301.docx</v>
      </c>
      <c r="N74" s="10"/>
      <c r="O74" s="10"/>
      <c r="P74" s="3" t="s">
        <v>338</v>
      </c>
    </row>
    <row r="75" spans="1:16" ht="47.4" customHeight="1" x14ac:dyDescent="0.2">
      <c r="A75" s="4" t="s">
        <v>442</v>
      </c>
      <c r="B75" s="4">
        <v>410.5</v>
      </c>
      <c r="C75" s="5">
        <f>SUBTOTAL(3,A$1:A75)-1</f>
        <v>56</v>
      </c>
      <c r="D75" s="3" t="s">
        <v>988</v>
      </c>
      <c r="E75" s="3" t="s">
        <v>443</v>
      </c>
      <c r="F75" s="3" t="s">
        <v>320</v>
      </c>
      <c r="G75" s="3" t="s">
        <v>7</v>
      </c>
      <c r="H75" s="38" t="s">
        <v>1001</v>
      </c>
      <c r="I75" s="4" t="s">
        <v>1002</v>
      </c>
      <c r="J75" s="4" t="s">
        <v>7</v>
      </c>
      <c r="K75" s="12" t="s">
        <v>193</v>
      </c>
      <c r="L75" s="20" t="str">
        <f t="shared" si="0"/>
        <v>→個票</v>
      </c>
      <c r="M75" s="10" t="str">
        <f t="shared" si="1"/>
        <v>.../../個票/条例適用　不利益/reiki_0320.docx</v>
      </c>
      <c r="N75" s="10"/>
      <c r="O75" s="10"/>
      <c r="P75" s="3" t="s">
        <v>338</v>
      </c>
    </row>
    <row r="76" spans="1:16" ht="25.95" customHeight="1" x14ac:dyDescent="0.2">
      <c r="A76" s="4" t="s">
        <v>446</v>
      </c>
      <c r="B76" s="4">
        <v>3004</v>
      </c>
      <c r="C76" s="5">
        <f>SUBTOTAL(3,A$1:A76)-1</f>
        <v>57</v>
      </c>
      <c r="D76" s="3" t="s">
        <v>1003</v>
      </c>
      <c r="E76" s="3" t="s">
        <v>448</v>
      </c>
      <c r="F76" s="3" t="s">
        <v>1004</v>
      </c>
      <c r="G76" s="3" t="s">
        <v>7</v>
      </c>
      <c r="H76" s="38" t="s">
        <v>1005</v>
      </c>
      <c r="I76" s="4" t="s">
        <v>1005</v>
      </c>
      <c r="J76" s="4" t="s">
        <v>317</v>
      </c>
      <c r="K76" s="12" t="s">
        <v>193</v>
      </c>
      <c r="L76" s="20" t="str">
        <f t="shared" si="0"/>
        <v>→個票</v>
      </c>
      <c r="M76" s="10" t="str">
        <f t="shared" si="1"/>
        <v>.../../個票/条例適用　不利益/reiki_3012.docx</v>
      </c>
      <c r="N76" s="10"/>
      <c r="O76" s="10"/>
      <c r="P76" s="3" t="s">
        <v>338</v>
      </c>
    </row>
    <row r="77" spans="1:16" ht="25.95" customHeight="1" x14ac:dyDescent="0.2">
      <c r="A77" s="4" t="s">
        <v>446</v>
      </c>
      <c r="B77" s="4">
        <v>3004</v>
      </c>
      <c r="C77" s="5">
        <f>SUBTOTAL(3,A$1:A77)-1</f>
        <v>58</v>
      </c>
      <c r="D77" s="3" t="s">
        <v>1006</v>
      </c>
      <c r="E77" s="3" t="s">
        <v>448</v>
      </c>
      <c r="F77" s="3" t="s">
        <v>1007</v>
      </c>
      <c r="G77" s="3" t="s">
        <v>7</v>
      </c>
      <c r="H77" s="38" t="s">
        <v>1008</v>
      </c>
      <c r="I77" s="4" t="s">
        <v>1008</v>
      </c>
      <c r="J77" s="4" t="s">
        <v>317</v>
      </c>
      <c r="K77" s="12" t="s">
        <v>193</v>
      </c>
      <c r="L77" s="20" t="str">
        <f t="shared" si="0"/>
        <v>→個票</v>
      </c>
      <c r="M77" s="10" t="str">
        <f t="shared" si="1"/>
        <v>.../../個票/条例適用　不利益/reiki_3013.docx</v>
      </c>
      <c r="N77" s="10"/>
      <c r="O77" s="10"/>
      <c r="P77" s="3" t="s">
        <v>338</v>
      </c>
    </row>
    <row r="78" spans="1:16" ht="22.5" customHeight="1" x14ac:dyDescent="0.2">
      <c r="A78" s="11"/>
      <c r="B78" s="11"/>
      <c r="C78" s="24" t="str">
        <f>"◎"&amp;P79</f>
        <v>◎都市まちづくり部 道路河川課</v>
      </c>
      <c r="D78" s="21"/>
      <c r="E78" s="21"/>
      <c r="F78" s="22"/>
      <c r="G78" s="22"/>
      <c r="H78" s="37"/>
      <c r="I78" s="22"/>
      <c r="J78" s="22"/>
      <c r="K78" s="22"/>
      <c r="L78" s="22"/>
      <c r="M78" s="22"/>
      <c r="N78" s="22"/>
      <c r="O78" s="22"/>
      <c r="P78" s="23" t="str">
        <f>P79</f>
        <v>都市まちづくり部 道路河川課</v>
      </c>
    </row>
    <row r="79" spans="1:16" ht="47.4" customHeight="1" x14ac:dyDescent="0.2">
      <c r="A79" s="4" t="s">
        <v>459</v>
      </c>
      <c r="B79" s="4">
        <v>343</v>
      </c>
      <c r="C79" s="5">
        <f>SUBTOTAL(3,A$1:A79)-1</f>
        <v>59</v>
      </c>
      <c r="D79" s="3" t="s">
        <v>1009</v>
      </c>
      <c r="E79" s="3" t="s">
        <v>461</v>
      </c>
      <c r="F79" s="3" t="s">
        <v>1010</v>
      </c>
      <c r="G79" s="3" t="s">
        <v>7</v>
      </c>
      <c r="H79" s="38" t="s">
        <v>1011</v>
      </c>
      <c r="I79" s="4" t="s">
        <v>1012</v>
      </c>
      <c r="J79" s="4" t="s">
        <v>7</v>
      </c>
      <c r="K79" s="12" t="s">
        <v>193</v>
      </c>
      <c r="L79" s="20" t="str">
        <f t="shared" si="0"/>
        <v>→個票</v>
      </c>
      <c r="M79" s="10" t="str">
        <f t="shared" si="1"/>
        <v>.../../個票/条例適用　不利益/reiki_0108.docx</v>
      </c>
      <c r="N79" s="10"/>
      <c r="O79" s="10"/>
      <c r="P79" s="3" t="s">
        <v>465</v>
      </c>
    </row>
    <row r="80" spans="1:16" ht="25.95" customHeight="1" x14ac:dyDescent="0.2">
      <c r="A80" s="4" t="s">
        <v>459</v>
      </c>
      <c r="B80" s="4">
        <v>343</v>
      </c>
      <c r="C80" s="5">
        <f>SUBTOTAL(3,A$1:A80)-1</f>
        <v>60</v>
      </c>
      <c r="D80" s="3" t="s">
        <v>853</v>
      </c>
      <c r="E80" s="3" t="s">
        <v>461</v>
      </c>
      <c r="F80" s="3" t="s">
        <v>953</v>
      </c>
      <c r="G80" s="3" t="s">
        <v>7</v>
      </c>
      <c r="H80" s="38" t="s">
        <v>1013</v>
      </c>
      <c r="I80" s="4" t="s">
        <v>1014</v>
      </c>
      <c r="J80" s="4" t="s">
        <v>7</v>
      </c>
      <c r="K80" s="12" t="s">
        <v>193</v>
      </c>
      <c r="L80" s="20" t="str">
        <f t="shared" si="0"/>
        <v>→個票</v>
      </c>
      <c r="M80" s="10" t="str">
        <f t="shared" si="1"/>
        <v>.../../個票/条例適用　不利益/reiki_0109.docx</v>
      </c>
      <c r="N80" s="10"/>
      <c r="O80" s="10"/>
      <c r="P80" s="3" t="s">
        <v>465</v>
      </c>
    </row>
    <row r="81" spans="1:16" ht="25.95" customHeight="1" x14ac:dyDescent="0.2">
      <c r="A81" s="4" t="s">
        <v>459</v>
      </c>
      <c r="B81" s="4">
        <v>343</v>
      </c>
      <c r="C81" s="5">
        <f>SUBTOTAL(3,A$1:A81)-1</f>
        <v>61</v>
      </c>
      <c r="D81" s="3" t="s">
        <v>1015</v>
      </c>
      <c r="E81" s="3" t="s">
        <v>461</v>
      </c>
      <c r="F81" s="3" t="s">
        <v>1016</v>
      </c>
      <c r="G81" s="3" t="s">
        <v>7</v>
      </c>
      <c r="H81" s="38" t="s">
        <v>1017</v>
      </c>
      <c r="I81" s="4" t="s">
        <v>1018</v>
      </c>
      <c r="J81" s="4" t="s">
        <v>7</v>
      </c>
      <c r="K81" s="12" t="s">
        <v>193</v>
      </c>
      <c r="L81" s="20" t="str">
        <f t="shared" si="0"/>
        <v>→個票</v>
      </c>
      <c r="M81" s="10" t="str">
        <f t="shared" si="1"/>
        <v>.../../個票/条例適用　不利益/reiki_0112.docx</v>
      </c>
      <c r="N81" s="10"/>
      <c r="O81" s="10"/>
      <c r="P81" s="3" t="s">
        <v>465</v>
      </c>
    </row>
    <row r="82" spans="1:16" ht="25.95" customHeight="1" x14ac:dyDescent="0.2">
      <c r="A82" s="4" t="s">
        <v>1019</v>
      </c>
      <c r="B82" s="4">
        <v>345</v>
      </c>
      <c r="C82" s="5">
        <f>SUBTOTAL(3,A$1:A82)-1</f>
        <v>62</v>
      </c>
      <c r="D82" s="3" t="s">
        <v>1020</v>
      </c>
      <c r="E82" s="3" t="s">
        <v>1021</v>
      </c>
      <c r="F82" s="3" t="s">
        <v>261</v>
      </c>
      <c r="G82" s="3" t="s">
        <v>7</v>
      </c>
      <c r="H82" s="38" t="s">
        <v>1022</v>
      </c>
      <c r="I82" s="4" t="s">
        <v>1023</v>
      </c>
      <c r="J82" s="4" t="s">
        <v>7</v>
      </c>
      <c r="K82" s="12" t="s">
        <v>193</v>
      </c>
      <c r="L82" s="20" t="str">
        <f t="shared" si="0"/>
        <v>→個票</v>
      </c>
      <c r="M82" s="10" t="str">
        <f t="shared" si="1"/>
        <v>.../../個票/条例適用　不利益/reiki_0114.docx</v>
      </c>
      <c r="N82" s="10"/>
      <c r="O82" s="10"/>
      <c r="P82" s="3" t="s">
        <v>465</v>
      </c>
    </row>
    <row r="83" spans="1:16" ht="25.95" customHeight="1" x14ac:dyDescent="0.2">
      <c r="A83" s="4" t="s">
        <v>482</v>
      </c>
      <c r="B83" s="4">
        <v>378</v>
      </c>
      <c r="C83" s="5">
        <f>SUBTOTAL(3,A$1:A83)-1</f>
        <v>63</v>
      </c>
      <c r="D83" s="3" t="s">
        <v>1024</v>
      </c>
      <c r="E83" s="3" t="s">
        <v>484</v>
      </c>
      <c r="F83" s="3" t="s">
        <v>449</v>
      </c>
      <c r="G83" s="3" t="s">
        <v>7</v>
      </c>
      <c r="H83" s="38" t="s">
        <v>1025</v>
      </c>
      <c r="I83" s="4" t="s">
        <v>1026</v>
      </c>
      <c r="J83" s="4" t="s">
        <v>7</v>
      </c>
      <c r="K83" s="12" t="s">
        <v>193</v>
      </c>
      <c r="L83" s="20" t="str">
        <f t="shared" si="0"/>
        <v>→個票</v>
      </c>
      <c r="M83" s="10" t="str">
        <f t="shared" si="1"/>
        <v>.../../個票/条例適用　不利益/reiki_0149.docx</v>
      </c>
      <c r="N83" s="10"/>
      <c r="O83" s="10"/>
      <c r="P83" s="3" t="s">
        <v>465</v>
      </c>
    </row>
    <row r="84" spans="1:16" ht="25.95" customHeight="1" x14ac:dyDescent="0.2">
      <c r="A84" s="4" t="s">
        <v>500</v>
      </c>
      <c r="B84" s="4">
        <v>416</v>
      </c>
      <c r="C84" s="5">
        <f>SUBTOTAL(3,A$1:A84)-1</f>
        <v>64</v>
      </c>
      <c r="D84" s="3" t="s">
        <v>963</v>
      </c>
      <c r="E84" s="3" t="s">
        <v>502</v>
      </c>
      <c r="F84" s="3" t="s">
        <v>66</v>
      </c>
      <c r="G84" s="3" t="s">
        <v>7</v>
      </c>
      <c r="H84" s="38" t="s">
        <v>1027</v>
      </c>
      <c r="I84" s="4" t="s">
        <v>1028</v>
      </c>
      <c r="J84" s="4" t="s">
        <v>7</v>
      </c>
      <c r="K84" s="12" t="s">
        <v>193</v>
      </c>
      <c r="L84" s="20" t="str">
        <f t="shared" ref="L84:L146" si="2">HYPERLINK(M84,"→個票")</f>
        <v>→個票</v>
      </c>
      <c r="M84" s="10" t="str">
        <f t="shared" ref="M84:M146" si="3">".../../個票/条例適用　不利益/reiki_"&amp;I84&amp;".docx"</f>
        <v>.../../個票/条例適用　不利益/reiki_0213.docx</v>
      </c>
      <c r="N84" s="10"/>
      <c r="O84" s="10"/>
      <c r="P84" s="3" t="s">
        <v>465</v>
      </c>
    </row>
    <row r="85" spans="1:16" ht="25.95" customHeight="1" x14ac:dyDescent="0.2">
      <c r="A85" s="4" t="s">
        <v>500</v>
      </c>
      <c r="B85" s="4">
        <v>416</v>
      </c>
      <c r="C85" s="5">
        <f>SUBTOTAL(3,A$1:A85)-1</f>
        <v>65</v>
      </c>
      <c r="D85" s="3" t="s">
        <v>853</v>
      </c>
      <c r="E85" s="3" t="s">
        <v>502</v>
      </c>
      <c r="F85" s="3" t="s">
        <v>83</v>
      </c>
      <c r="G85" s="3" t="s">
        <v>7</v>
      </c>
      <c r="H85" s="38" t="s">
        <v>1029</v>
      </c>
      <c r="I85" s="4" t="s">
        <v>1030</v>
      </c>
      <c r="J85" s="4" t="s">
        <v>7</v>
      </c>
      <c r="K85" s="12" t="s">
        <v>193</v>
      </c>
      <c r="L85" s="20" t="str">
        <f t="shared" si="2"/>
        <v>→個票</v>
      </c>
      <c r="M85" s="10" t="str">
        <f t="shared" si="3"/>
        <v>.../../個票/条例適用　不利益/reiki_0214.docx</v>
      </c>
      <c r="N85" s="10"/>
      <c r="O85" s="10"/>
      <c r="P85" s="3" t="s">
        <v>465</v>
      </c>
    </row>
    <row r="86" spans="1:16" ht="22.5" customHeight="1" x14ac:dyDescent="0.2">
      <c r="A86" s="11"/>
      <c r="B86" s="11"/>
      <c r="C86" s="24" t="str">
        <f>"◎"&amp;P87</f>
        <v>◎都市まちづくり部 下水道課</v>
      </c>
      <c r="D86" s="21"/>
      <c r="E86" s="21"/>
      <c r="F86" s="22"/>
      <c r="G86" s="22"/>
      <c r="H86" s="37"/>
      <c r="I86" s="22"/>
      <c r="J86" s="22"/>
      <c r="K86" s="22"/>
      <c r="L86" s="22"/>
      <c r="M86" s="22"/>
      <c r="N86" s="22"/>
      <c r="O86" s="22"/>
      <c r="P86" s="23" t="str">
        <f>P87</f>
        <v>都市まちづくり部 下水道課</v>
      </c>
    </row>
    <row r="87" spans="1:16" ht="25.95" customHeight="1" x14ac:dyDescent="0.2">
      <c r="A87" s="4" t="s">
        <v>510</v>
      </c>
      <c r="B87" s="4">
        <v>411</v>
      </c>
      <c r="C87" s="5">
        <f>SUBTOTAL(3,A$1:A87)-1</f>
        <v>66</v>
      </c>
      <c r="D87" s="3" t="s">
        <v>829</v>
      </c>
      <c r="E87" s="3" t="s">
        <v>512</v>
      </c>
      <c r="F87" s="3" t="s">
        <v>1031</v>
      </c>
      <c r="G87" s="3" t="s">
        <v>7</v>
      </c>
      <c r="H87" s="38" t="s">
        <v>1032</v>
      </c>
      <c r="I87" s="4" t="s">
        <v>1033</v>
      </c>
      <c r="J87" s="4" t="s">
        <v>7</v>
      </c>
      <c r="K87" s="12" t="s">
        <v>193</v>
      </c>
      <c r="L87" s="20" t="str">
        <f t="shared" si="2"/>
        <v>→個票</v>
      </c>
      <c r="M87" s="10" t="str">
        <f t="shared" si="3"/>
        <v>.../../個票/条例適用　不利益/reiki_0321.docx</v>
      </c>
      <c r="N87" s="10"/>
      <c r="O87" s="10"/>
      <c r="P87" s="3" t="s">
        <v>515</v>
      </c>
    </row>
    <row r="88" spans="1:16" ht="25.95" customHeight="1" x14ac:dyDescent="0.2">
      <c r="A88" s="4" t="s">
        <v>510</v>
      </c>
      <c r="B88" s="4">
        <v>411</v>
      </c>
      <c r="C88" s="5">
        <f>SUBTOTAL(3,A$1:A88)-1</f>
        <v>67</v>
      </c>
      <c r="D88" s="3" t="s">
        <v>1034</v>
      </c>
      <c r="E88" s="3" t="s">
        <v>512</v>
      </c>
      <c r="F88" s="3" t="s">
        <v>1035</v>
      </c>
      <c r="G88" s="3" t="s">
        <v>7</v>
      </c>
      <c r="H88" s="38" t="s">
        <v>1036</v>
      </c>
      <c r="I88" s="4" t="s">
        <v>1037</v>
      </c>
      <c r="J88" s="4" t="s">
        <v>7</v>
      </c>
      <c r="K88" s="12" t="s">
        <v>193</v>
      </c>
      <c r="L88" s="20" t="str">
        <f t="shared" si="2"/>
        <v>→個票</v>
      </c>
      <c r="M88" s="10" t="str">
        <f t="shared" si="3"/>
        <v>.../../個票/条例適用　不利益/reiki_0196.docx</v>
      </c>
      <c r="N88" s="10"/>
      <c r="O88" s="10"/>
      <c r="P88" s="3" t="s">
        <v>515</v>
      </c>
    </row>
    <row r="89" spans="1:16" ht="25.95" customHeight="1" x14ac:dyDescent="0.2">
      <c r="A89" s="4" t="s">
        <v>510</v>
      </c>
      <c r="B89" s="4">
        <v>411</v>
      </c>
      <c r="C89" s="5">
        <f>SUBTOTAL(3,A$1:A89)-1</f>
        <v>68</v>
      </c>
      <c r="D89" s="3" t="s">
        <v>1038</v>
      </c>
      <c r="E89" s="3" t="s">
        <v>512</v>
      </c>
      <c r="F89" s="3" t="s">
        <v>56</v>
      </c>
      <c r="G89" s="3" t="s">
        <v>7</v>
      </c>
      <c r="H89" s="38" t="s">
        <v>1039</v>
      </c>
      <c r="I89" s="4" t="s">
        <v>1040</v>
      </c>
      <c r="J89" s="4" t="s">
        <v>7</v>
      </c>
      <c r="K89" s="12" t="s">
        <v>193</v>
      </c>
      <c r="L89" s="20" t="str">
        <f t="shared" si="2"/>
        <v>→個票</v>
      </c>
      <c r="M89" s="10" t="str">
        <f t="shared" si="3"/>
        <v>.../../個票/条例適用　不利益/reiki_0198.docx</v>
      </c>
      <c r="N89" s="10"/>
      <c r="O89" s="10"/>
      <c r="P89" s="3" t="s">
        <v>515</v>
      </c>
    </row>
    <row r="90" spans="1:16" ht="25.95" customHeight="1" x14ac:dyDescent="0.2">
      <c r="A90" s="4" t="s">
        <v>510</v>
      </c>
      <c r="B90" s="4">
        <v>411</v>
      </c>
      <c r="C90" s="5">
        <f>SUBTOTAL(3,A$1:A90)-1</f>
        <v>69</v>
      </c>
      <c r="D90" s="3" t="s">
        <v>853</v>
      </c>
      <c r="E90" s="3" t="s">
        <v>512</v>
      </c>
      <c r="F90" s="3" t="s">
        <v>1041</v>
      </c>
      <c r="G90" s="3" t="s">
        <v>7</v>
      </c>
      <c r="H90" s="38" t="s">
        <v>1042</v>
      </c>
      <c r="I90" s="4" t="s">
        <v>1043</v>
      </c>
      <c r="J90" s="4" t="s">
        <v>7</v>
      </c>
      <c r="K90" s="12" t="s">
        <v>193</v>
      </c>
      <c r="L90" s="20" t="str">
        <f t="shared" si="2"/>
        <v>→個票</v>
      </c>
      <c r="M90" s="10" t="str">
        <f t="shared" si="3"/>
        <v>.../../個票/条例適用　不利益/reiki_0199.docx</v>
      </c>
      <c r="N90" s="10"/>
      <c r="O90" s="10"/>
      <c r="P90" s="3" t="s">
        <v>515</v>
      </c>
    </row>
    <row r="91" spans="1:16" ht="25.95" customHeight="1" x14ac:dyDescent="0.2">
      <c r="A91" s="4" t="s">
        <v>510</v>
      </c>
      <c r="B91" s="4">
        <v>411</v>
      </c>
      <c r="C91" s="5">
        <f>SUBTOTAL(3,A$1:A91)-1</f>
        <v>70</v>
      </c>
      <c r="D91" s="3" t="s">
        <v>1044</v>
      </c>
      <c r="E91" s="3" t="s">
        <v>512</v>
      </c>
      <c r="F91" s="3" t="s">
        <v>126</v>
      </c>
      <c r="G91" s="3" t="s">
        <v>7</v>
      </c>
      <c r="H91" s="38" t="s">
        <v>1045</v>
      </c>
      <c r="I91" s="4" t="s">
        <v>1046</v>
      </c>
      <c r="J91" s="4" t="s">
        <v>7</v>
      </c>
      <c r="K91" s="12" t="s">
        <v>193</v>
      </c>
      <c r="L91" s="20" t="str">
        <f t="shared" si="2"/>
        <v>→個票</v>
      </c>
      <c r="M91" s="10" t="str">
        <f t="shared" si="3"/>
        <v>.../../個票/条例適用　不利益/reiki_0202.docx</v>
      </c>
      <c r="N91" s="10"/>
      <c r="O91" s="10"/>
      <c r="P91" s="3" t="s">
        <v>515</v>
      </c>
    </row>
    <row r="92" spans="1:16" ht="25.95" customHeight="1" x14ac:dyDescent="0.2">
      <c r="A92" s="4" t="s">
        <v>510</v>
      </c>
      <c r="B92" s="4">
        <v>411</v>
      </c>
      <c r="C92" s="5">
        <f>SUBTOTAL(3,A$1:A92)-1</f>
        <v>71</v>
      </c>
      <c r="D92" s="3" t="s">
        <v>963</v>
      </c>
      <c r="E92" s="3" t="s">
        <v>512</v>
      </c>
      <c r="F92" s="3" t="s">
        <v>1047</v>
      </c>
      <c r="G92" s="3" t="s">
        <v>7</v>
      </c>
      <c r="H92" s="38" t="s">
        <v>1048</v>
      </c>
      <c r="I92" s="4" t="s">
        <v>1049</v>
      </c>
      <c r="J92" s="4" t="s">
        <v>7</v>
      </c>
      <c r="K92" s="12" t="s">
        <v>193</v>
      </c>
      <c r="L92" s="20" t="str">
        <f t="shared" si="2"/>
        <v>→個票</v>
      </c>
      <c r="M92" s="10" t="str">
        <f t="shared" si="3"/>
        <v>.../../個票/条例適用　不利益/reiki_0206.docx</v>
      </c>
      <c r="N92" s="10"/>
      <c r="O92" s="10"/>
      <c r="P92" s="3" t="s">
        <v>515</v>
      </c>
    </row>
    <row r="93" spans="1:16" ht="25.95" customHeight="1" x14ac:dyDescent="0.2">
      <c r="A93" s="4" t="s">
        <v>510</v>
      </c>
      <c r="B93" s="4">
        <v>411</v>
      </c>
      <c r="C93" s="5">
        <f>SUBTOTAL(3,A$1:A93)-1</f>
        <v>72</v>
      </c>
      <c r="D93" s="3" t="s">
        <v>873</v>
      </c>
      <c r="E93" s="3" t="s">
        <v>512</v>
      </c>
      <c r="F93" s="3" t="s">
        <v>1050</v>
      </c>
      <c r="G93" s="3" t="s">
        <v>7</v>
      </c>
      <c r="H93" s="38" t="s">
        <v>1051</v>
      </c>
      <c r="I93" s="4" t="s">
        <v>1052</v>
      </c>
      <c r="J93" s="4" t="s">
        <v>7</v>
      </c>
      <c r="K93" s="12" t="s">
        <v>193</v>
      </c>
      <c r="L93" s="20" t="str">
        <f t="shared" si="2"/>
        <v>→個票</v>
      </c>
      <c r="M93" s="10" t="str">
        <f t="shared" si="3"/>
        <v>.../../個票/条例適用　不利益/reiki_0207.docx</v>
      </c>
      <c r="N93" s="10"/>
      <c r="O93" s="10"/>
      <c r="P93" s="3" t="s">
        <v>515</v>
      </c>
    </row>
    <row r="94" spans="1:16" ht="22.5" customHeight="1" x14ac:dyDescent="0.2">
      <c r="A94" s="11"/>
      <c r="B94" s="11"/>
      <c r="C94" s="24" t="str">
        <f>"◎"&amp;P95</f>
        <v>◎都市まちづくり部 緑地公園課</v>
      </c>
      <c r="D94" s="21"/>
      <c r="E94" s="21"/>
      <c r="F94" s="22"/>
      <c r="G94" s="22"/>
      <c r="H94" s="37"/>
      <c r="I94" s="22"/>
      <c r="J94" s="22"/>
      <c r="K94" s="22"/>
      <c r="L94" s="22"/>
      <c r="M94" s="22"/>
      <c r="N94" s="22"/>
      <c r="O94" s="22"/>
      <c r="P94" s="23" t="str">
        <f>P95</f>
        <v>都市まちづくり部 緑地公園課</v>
      </c>
    </row>
    <row r="95" spans="1:16" ht="25.95" customHeight="1" x14ac:dyDescent="0.2">
      <c r="A95" s="4" t="s">
        <v>538</v>
      </c>
      <c r="B95" s="4">
        <v>407</v>
      </c>
      <c r="C95" s="5">
        <f>SUBTOTAL(3,A$1:A95)-1</f>
        <v>73</v>
      </c>
      <c r="D95" s="3" t="s">
        <v>1053</v>
      </c>
      <c r="E95" s="3" t="s">
        <v>539</v>
      </c>
      <c r="F95" s="3" t="s">
        <v>235</v>
      </c>
      <c r="G95" s="3" t="s">
        <v>7</v>
      </c>
      <c r="H95" s="38" t="s">
        <v>1054</v>
      </c>
      <c r="I95" s="4" t="s">
        <v>1055</v>
      </c>
      <c r="J95" s="4" t="s">
        <v>7</v>
      </c>
      <c r="K95" s="12" t="s">
        <v>193</v>
      </c>
      <c r="L95" s="20" t="str">
        <f t="shared" si="2"/>
        <v>→個票</v>
      </c>
      <c r="M95" s="10" t="str">
        <f t="shared" si="3"/>
        <v>.../../個票/条例適用　不利益/reiki_0177.docx</v>
      </c>
      <c r="N95" s="10"/>
      <c r="O95" s="10"/>
      <c r="P95" s="3" t="s">
        <v>543</v>
      </c>
    </row>
    <row r="96" spans="1:16" ht="58.2" customHeight="1" x14ac:dyDescent="0.2">
      <c r="A96" s="4" t="s">
        <v>538</v>
      </c>
      <c r="B96" s="4">
        <v>407</v>
      </c>
      <c r="C96" s="5">
        <f>SUBTOTAL(3,A$1:A96)-1</f>
        <v>74</v>
      </c>
      <c r="D96" s="3" t="s">
        <v>887</v>
      </c>
      <c r="E96" s="3" t="s">
        <v>539</v>
      </c>
      <c r="F96" s="3" t="s">
        <v>1056</v>
      </c>
      <c r="G96" s="3" t="s">
        <v>7</v>
      </c>
      <c r="H96" s="38" t="s">
        <v>1057</v>
      </c>
      <c r="I96" s="4" t="s">
        <v>1058</v>
      </c>
      <c r="J96" s="4" t="s">
        <v>7</v>
      </c>
      <c r="K96" s="12" t="s">
        <v>193</v>
      </c>
      <c r="L96" s="20" t="str">
        <f t="shared" si="2"/>
        <v>→個票</v>
      </c>
      <c r="M96" s="10" t="str">
        <f t="shared" si="3"/>
        <v>.../../個票/条例適用　不利益/reiki_0179.docx</v>
      </c>
      <c r="N96" s="10"/>
      <c r="O96" s="10"/>
      <c r="P96" s="3" t="s">
        <v>543</v>
      </c>
    </row>
    <row r="97" spans="1:16" ht="58.2" customHeight="1" x14ac:dyDescent="0.2">
      <c r="A97" s="4" t="s">
        <v>538</v>
      </c>
      <c r="B97" s="4">
        <v>407</v>
      </c>
      <c r="C97" s="5">
        <f>SUBTOTAL(3,A$1:A97)-1</f>
        <v>75</v>
      </c>
      <c r="D97" s="3" t="s">
        <v>1059</v>
      </c>
      <c r="E97" s="3" t="s">
        <v>539</v>
      </c>
      <c r="F97" s="3" t="s">
        <v>1060</v>
      </c>
      <c r="G97" s="3" t="s">
        <v>7</v>
      </c>
      <c r="H97" s="38" t="s">
        <v>1061</v>
      </c>
      <c r="I97" s="4" t="s">
        <v>1062</v>
      </c>
      <c r="J97" s="4" t="s">
        <v>7</v>
      </c>
      <c r="K97" s="12" t="s">
        <v>193</v>
      </c>
      <c r="L97" s="20" t="str">
        <f t="shared" si="2"/>
        <v>→個票</v>
      </c>
      <c r="M97" s="10" t="str">
        <f t="shared" si="3"/>
        <v>.../../個票/条例適用　不利益/reiki_0281.docx</v>
      </c>
      <c r="N97" s="10"/>
      <c r="O97" s="10"/>
      <c r="P97" s="3" t="s">
        <v>543</v>
      </c>
    </row>
    <row r="98" spans="1:16" ht="25.95" customHeight="1" x14ac:dyDescent="0.2">
      <c r="A98" s="4" t="s">
        <v>538</v>
      </c>
      <c r="B98" s="4">
        <v>407</v>
      </c>
      <c r="C98" s="5">
        <f>SUBTOTAL(3,A$1:A98)-1</f>
        <v>76</v>
      </c>
      <c r="D98" s="3" t="s">
        <v>853</v>
      </c>
      <c r="E98" s="3" t="s">
        <v>539</v>
      </c>
      <c r="F98" s="3" t="s">
        <v>1063</v>
      </c>
      <c r="G98" s="3" t="s">
        <v>7</v>
      </c>
      <c r="H98" s="38" t="s">
        <v>1064</v>
      </c>
      <c r="I98" s="4" t="s">
        <v>1065</v>
      </c>
      <c r="J98" s="4" t="s">
        <v>7</v>
      </c>
      <c r="K98" s="12" t="s">
        <v>193</v>
      </c>
      <c r="L98" s="20" t="str">
        <f t="shared" si="2"/>
        <v>→個票</v>
      </c>
      <c r="M98" s="10" t="str">
        <f t="shared" si="3"/>
        <v>.../../個票/条例適用　不利益/reiki_0180.docx</v>
      </c>
      <c r="N98" s="10"/>
      <c r="O98" s="10"/>
      <c r="P98" s="3" t="s">
        <v>543</v>
      </c>
    </row>
    <row r="99" spans="1:16" ht="25.95" customHeight="1" x14ac:dyDescent="0.2">
      <c r="A99" s="4" t="s">
        <v>538</v>
      </c>
      <c r="B99" s="4">
        <v>407</v>
      </c>
      <c r="C99" s="5">
        <f>SUBTOTAL(3,A$1:A99)-1</f>
        <v>77</v>
      </c>
      <c r="D99" s="3" t="s">
        <v>1066</v>
      </c>
      <c r="E99" s="3" t="s">
        <v>539</v>
      </c>
      <c r="F99" s="3" t="s">
        <v>563</v>
      </c>
      <c r="G99" s="3" t="s">
        <v>7</v>
      </c>
      <c r="H99" s="38" t="s">
        <v>1067</v>
      </c>
      <c r="I99" s="4" t="s">
        <v>1068</v>
      </c>
      <c r="J99" s="4" t="s">
        <v>7</v>
      </c>
      <c r="K99" s="12" t="s">
        <v>193</v>
      </c>
      <c r="L99" s="20" t="str">
        <f t="shared" si="2"/>
        <v>→個票</v>
      </c>
      <c r="M99" s="10" t="str">
        <f t="shared" si="3"/>
        <v>.../../個票/条例適用　不利益/reiki_0184.docx</v>
      </c>
      <c r="N99" s="10"/>
      <c r="O99" s="10"/>
      <c r="P99" s="3" t="s">
        <v>543</v>
      </c>
    </row>
    <row r="100" spans="1:16" ht="25.95" customHeight="1" x14ac:dyDescent="0.2">
      <c r="A100" s="4" t="s">
        <v>538</v>
      </c>
      <c r="B100" s="4">
        <v>407</v>
      </c>
      <c r="C100" s="5">
        <f>SUBTOTAL(3,A$1:A100)-1</f>
        <v>78</v>
      </c>
      <c r="D100" s="3" t="s">
        <v>1069</v>
      </c>
      <c r="E100" s="3" t="s">
        <v>539</v>
      </c>
      <c r="F100" s="3" t="s">
        <v>563</v>
      </c>
      <c r="G100" s="3" t="s">
        <v>7</v>
      </c>
      <c r="H100" s="38" t="s">
        <v>1070</v>
      </c>
      <c r="I100" s="4" t="s">
        <v>1071</v>
      </c>
      <c r="J100" s="4" t="s">
        <v>7</v>
      </c>
      <c r="K100" s="12" t="s">
        <v>193</v>
      </c>
      <c r="L100" s="20" t="str">
        <f t="shared" si="2"/>
        <v>→個票</v>
      </c>
      <c r="M100" s="10" t="str">
        <f t="shared" si="3"/>
        <v>.../../個票/条例適用　不利益/reiki_0186.docx</v>
      </c>
      <c r="N100" s="10"/>
      <c r="O100" s="10"/>
      <c r="P100" s="3" t="s">
        <v>543</v>
      </c>
    </row>
    <row r="101" spans="1:16" ht="25.95" customHeight="1" x14ac:dyDescent="0.2">
      <c r="A101" s="4" t="s">
        <v>538</v>
      </c>
      <c r="B101" s="4">
        <v>407</v>
      </c>
      <c r="C101" s="5">
        <f>SUBTOTAL(3,A$1:A101)-1</f>
        <v>79</v>
      </c>
      <c r="D101" s="3" t="s">
        <v>1072</v>
      </c>
      <c r="E101" s="3" t="s">
        <v>539</v>
      </c>
      <c r="F101" s="3" t="s">
        <v>563</v>
      </c>
      <c r="G101" s="3" t="s">
        <v>7</v>
      </c>
      <c r="H101" s="38" t="s">
        <v>1073</v>
      </c>
      <c r="I101" s="4" t="s">
        <v>1074</v>
      </c>
      <c r="J101" s="4" t="s">
        <v>7</v>
      </c>
      <c r="K101" s="12" t="s">
        <v>193</v>
      </c>
      <c r="L101" s="20" t="str">
        <f t="shared" si="2"/>
        <v>→個票</v>
      </c>
      <c r="M101" s="10" t="str">
        <f t="shared" si="3"/>
        <v>.../../個票/条例適用　不利益/reiki_0187.docx</v>
      </c>
      <c r="N101" s="10"/>
      <c r="O101" s="10"/>
      <c r="P101" s="3" t="s">
        <v>543</v>
      </c>
    </row>
    <row r="102" spans="1:16" ht="22.5" customHeight="1" x14ac:dyDescent="0.2">
      <c r="A102" s="11"/>
      <c r="B102" s="11"/>
      <c r="C102" s="24" t="str">
        <f>"◎"&amp;P103</f>
        <v>◎教育委員会 学校教育部 まなび舎整備課</v>
      </c>
      <c r="D102" s="21"/>
      <c r="E102" s="21"/>
      <c r="F102" s="22"/>
      <c r="G102" s="22"/>
      <c r="H102" s="37"/>
      <c r="I102" s="22"/>
      <c r="J102" s="22"/>
      <c r="K102" s="22"/>
      <c r="L102" s="22"/>
      <c r="M102" s="22"/>
      <c r="N102" s="22"/>
      <c r="O102" s="22"/>
      <c r="P102" s="23" t="str">
        <f>P103</f>
        <v>教育委員会 学校教育部 まなび舎整備課</v>
      </c>
    </row>
    <row r="103" spans="1:16" ht="79.8" customHeight="1" x14ac:dyDescent="0.2">
      <c r="A103" s="4" t="s">
        <v>80</v>
      </c>
      <c r="B103" s="4">
        <v>187</v>
      </c>
      <c r="C103" s="5">
        <f>SUBTOTAL(3,A$1:A103)-1</f>
        <v>80</v>
      </c>
      <c r="D103" s="3" t="s">
        <v>829</v>
      </c>
      <c r="E103" s="3" t="s">
        <v>82</v>
      </c>
      <c r="F103" s="3" t="s">
        <v>24</v>
      </c>
      <c r="G103" s="3" t="s">
        <v>575</v>
      </c>
      <c r="H103" s="38" t="s">
        <v>1075</v>
      </c>
      <c r="I103" s="4" t="s">
        <v>1076</v>
      </c>
      <c r="J103" s="4" t="s">
        <v>7</v>
      </c>
      <c r="K103" s="12" t="s">
        <v>88</v>
      </c>
      <c r="L103" s="20" t="str">
        <f t="shared" si="2"/>
        <v>→個票</v>
      </c>
      <c r="M103" s="10" t="str">
        <f t="shared" si="3"/>
        <v>.../../個票/条例適用　不利益/reiki_0017-05.docx</v>
      </c>
      <c r="N103" s="10"/>
      <c r="O103" s="10"/>
      <c r="P103" s="3" t="s">
        <v>578</v>
      </c>
    </row>
    <row r="104" spans="1:16" ht="47.4" customHeight="1" x14ac:dyDescent="0.2">
      <c r="A104" s="4" t="s">
        <v>579</v>
      </c>
      <c r="B104" s="4">
        <v>244</v>
      </c>
      <c r="C104" s="5">
        <f>SUBTOTAL(3,A$1:A104)-1</f>
        <v>81</v>
      </c>
      <c r="D104" s="3" t="s">
        <v>853</v>
      </c>
      <c r="E104" s="3" t="s">
        <v>580</v>
      </c>
      <c r="F104" s="3" t="s">
        <v>1077</v>
      </c>
      <c r="G104" s="3" t="s">
        <v>581</v>
      </c>
      <c r="H104" s="38" t="s">
        <v>1078</v>
      </c>
      <c r="I104" s="4" t="s">
        <v>1079</v>
      </c>
      <c r="J104" s="4" t="s">
        <v>7</v>
      </c>
      <c r="K104" s="12" t="s">
        <v>7</v>
      </c>
      <c r="L104" s="20" t="str">
        <f t="shared" si="2"/>
        <v>→個票</v>
      </c>
      <c r="M104" s="10" t="str">
        <f t="shared" si="3"/>
        <v>.../../個票/条例適用　不利益/reiki_0019-01.docx</v>
      </c>
      <c r="N104" s="10"/>
      <c r="O104" s="10"/>
      <c r="P104" s="3" t="s">
        <v>578</v>
      </c>
    </row>
    <row r="105" spans="1:16" ht="47.4" customHeight="1" x14ac:dyDescent="0.2">
      <c r="A105" s="4" t="s">
        <v>579</v>
      </c>
      <c r="B105" s="4">
        <v>244</v>
      </c>
      <c r="C105" s="5">
        <f>SUBTOTAL(3,A$1:A105)-1</f>
        <v>82</v>
      </c>
      <c r="D105" s="3" t="s">
        <v>1009</v>
      </c>
      <c r="E105" s="3" t="s">
        <v>580</v>
      </c>
      <c r="F105" s="3" t="s">
        <v>117</v>
      </c>
      <c r="G105" s="3" t="s">
        <v>581</v>
      </c>
      <c r="H105" s="38" t="s">
        <v>1080</v>
      </c>
      <c r="I105" s="4" t="s">
        <v>1081</v>
      </c>
      <c r="J105" s="4" t="s">
        <v>7</v>
      </c>
      <c r="K105" s="12" t="s">
        <v>7</v>
      </c>
      <c r="L105" s="20" t="str">
        <f t="shared" si="2"/>
        <v>→個票</v>
      </c>
      <c r="M105" s="10" t="str">
        <f t="shared" si="3"/>
        <v>.../../個票/条例適用　不利益/reiki_0022-01.docx</v>
      </c>
      <c r="N105" s="10"/>
      <c r="O105" s="10"/>
      <c r="P105" s="3" t="s">
        <v>578</v>
      </c>
    </row>
    <row r="106" spans="1:16" ht="22.5" customHeight="1" x14ac:dyDescent="0.2">
      <c r="A106" s="11"/>
      <c r="B106" s="11"/>
      <c r="C106" s="24" t="str">
        <f>"◎"&amp;P107</f>
        <v>◎教育委員会 生涯学習推進部 社会教育課</v>
      </c>
      <c r="D106" s="21"/>
      <c r="E106" s="21"/>
      <c r="F106" s="22"/>
      <c r="G106" s="22"/>
      <c r="H106" s="37"/>
      <c r="I106" s="22"/>
      <c r="J106" s="22"/>
      <c r="K106" s="22"/>
      <c r="L106" s="22"/>
      <c r="M106" s="22"/>
      <c r="N106" s="22"/>
      <c r="O106" s="22"/>
      <c r="P106" s="23" t="str">
        <f>P107</f>
        <v>教育委員会 生涯学習推進部 社会教育課</v>
      </c>
    </row>
    <row r="107" spans="1:16" ht="25.95" customHeight="1" x14ac:dyDescent="0.2">
      <c r="A107" s="4" t="s">
        <v>795</v>
      </c>
      <c r="B107" s="4">
        <v>185</v>
      </c>
      <c r="C107" s="5">
        <f>SUBTOTAL(3,A$1:A107)-1</f>
        <v>83</v>
      </c>
      <c r="D107" s="3" t="s">
        <v>853</v>
      </c>
      <c r="E107" s="3" t="s">
        <v>796</v>
      </c>
      <c r="F107" s="3" t="s">
        <v>15</v>
      </c>
      <c r="G107" s="3" t="s">
        <v>7</v>
      </c>
      <c r="H107" s="38" t="s">
        <v>1082</v>
      </c>
      <c r="I107" s="4" t="s">
        <v>1083</v>
      </c>
      <c r="J107" s="4" t="s">
        <v>7</v>
      </c>
      <c r="K107" s="12" t="s">
        <v>7</v>
      </c>
      <c r="L107" s="20" t="str">
        <f t="shared" si="2"/>
        <v>→個票</v>
      </c>
      <c r="M107" s="10" t="str">
        <f t="shared" si="3"/>
        <v>.../../個票/条例適用　不利益/reiki_0014.docx</v>
      </c>
      <c r="N107" s="10"/>
      <c r="O107" s="10"/>
      <c r="P107" s="3" t="s">
        <v>590</v>
      </c>
    </row>
    <row r="108" spans="1:16" ht="47.4" customHeight="1" x14ac:dyDescent="0.2">
      <c r="A108" s="4" t="s">
        <v>579</v>
      </c>
      <c r="B108" s="4">
        <v>244</v>
      </c>
      <c r="C108" s="5">
        <f>SUBTOTAL(3,A$1:A108)-1</f>
        <v>84</v>
      </c>
      <c r="D108" s="3" t="s">
        <v>853</v>
      </c>
      <c r="E108" s="3" t="s">
        <v>580</v>
      </c>
      <c r="F108" s="3" t="s">
        <v>1077</v>
      </c>
      <c r="G108" s="3" t="s">
        <v>587</v>
      </c>
      <c r="H108" s="38" t="s">
        <v>1084</v>
      </c>
      <c r="I108" s="4" t="s">
        <v>1085</v>
      </c>
      <c r="J108" s="4" t="s">
        <v>7</v>
      </c>
      <c r="K108" s="12" t="s">
        <v>7</v>
      </c>
      <c r="L108" s="20" t="str">
        <f t="shared" si="2"/>
        <v>→個票</v>
      </c>
      <c r="M108" s="10" t="str">
        <f t="shared" si="3"/>
        <v>.../../個票/条例適用　不利益/reiki_0019-02.docx</v>
      </c>
      <c r="N108" s="10"/>
      <c r="O108" s="10"/>
      <c r="P108" s="3" t="s">
        <v>590</v>
      </c>
    </row>
    <row r="109" spans="1:16" ht="47.4" customHeight="1" x14ac:dyDescent="0.2">
      <c r="A109" s="4" t="s">
        <v>579</v>
      </c>
      <c r="B109" s="4">
        <v>244</v>
      </c>
      <c r="C109" s="5">
        <f>SUBTOTAL(3,A$1:A109)-1</f>
        <v>85</v>
      </c>
      <c r="D109" s="3" t="s">
        <v>1009</v>
      </c>
      <c r="E109" s="3" t="s">
        <v>580</v>
      </c>
      <c r="F109" s="3" t="s">
        <v>117</v>
      </c>
      <c r="G109" s="3" t="s">
        <v>587</v>
      </c>
      <c r="H109" s="38" t="s">
        <v>1086</v>
      </c>
      <c r="I109" s="4" t="s">
        <v>1087</v>
      </c>
      <c r="J109" s="4" t="s">
        <v>7</v>
      </c>
      <c r="K109" s="12" t="s">
        <v>7</v>
      </c>
      <c r="L109" s="20" t="str">
        <f t="shared" si="2"/>
        <v>→個票</v>
      </c>
      <c r="M109" s="10" t="str">
        <f t="shared" si="3"/>
        <v>.../../個票/条例適用　不利益/reiki_0022-02.docx</v>
      </c>
      <c r="N109" s="10"/>
      <c r="O109" s="10"/>
      <c r="P109" s="3" t="s">
        <v>590</v>
      </c>
    </row>
    <row r="110" spans="1:16" ht="25.95" customHeight="1" x14ac:dyDescent="0.2">
      <c r="A110" s="4" t="s">
        <v>606</v>
      </c>
      <c r="B110" s="4">
        <v>258</v>
      </c>
      <c r="C110" s="5">
        <f>SUBTOTAL(3,A$1:A110)-1</f>
        <v>86</v>
      </c>
      <c r="D110" s="3" t="s">
        <v>1088</v>
      </c>
      <c r="E110" s="3" t="s">
        <v>608</v>
      </c>
      <c r="F110" s="3" t="s">
        <v>83</v>
      </c>
      <c r="G110" s="3" t="s">
        <v>7</v>
      </c>
      <c r="H110" s="38" t="s">
        <v>1089</v>
      </c>
      <c r="I110" s="4" t="s">
        <v>1090</v>
      </c>
      <c r="J110" s="4" t="s">
        <v>7</v>
      </c>
      <c r="K110" s="12" t="s">
        <v>7</v>
      </c>
      <c r="L110" s="20" t="str">
        <f t="shared" si="2"/>
        <v>→個票</v>
      </c>
      <c r="M110" s="10" t="str">
        <f t="shared" si="3"/>
        <v>.../../個票/条例適用　不利益/reiki_0040.docx</v>
      </c>
      <c r="N110" s="10"/>
      <c r="O110" s="10"/>
      <c r="P110" s="3" t="s">
        <v>590</v>
      </c>
    </row>
    <row r="111" spans="1:16" ht="25.95" customHeight="1" x14ac:dyDescent="0.2">
      <c r="A111" s="4" t="s">
        <v>606</v>
      </c>
      <c r="B111" s="4">
        <v>258</v>
      </c>
      <c r="C111" s="5">
        <f>SUBTOTAL(3,A$1:A111)-1</f>
        <v>87</v>
      </c>
      <c r="D111" s="3" t="s">
        <v>887</v>
      </c>
      <c r="E111" s="3" t="s">
        <v>608</v>
      </c>
      <c r="F111" s="3" t="s">
        <v>32</v>
      </c>
      <c r="G111" s="3" t="s">
        <v>7</v>
      </c>
      <c r="H111" s="38" t="s">
        <v>1091</v>
      </c>
      <c r="I111" s="4" t="s">
        <v>1092</v>
      </c>
      <c r="J111" s="4" t="s">
        <v>7</v>
      </c>
      <c r="K111" s="12" t="s">
        <v>7</v>
      </c>
      <c r="L111" s="20" t="str">
        <f t="shared" si="2"/>
        <v>→個票</v>
      </c>
      <c r="M111" s="10" t="str">
        <f t="shared" si="3"/>
        <v>.../../個票/条例適用　不利益/reiki_0041.docx</v>
      </c>
      <c r="N111" s="10"/>
      <c r="O111" s="10"/>
      <c r="P111" s="3" t="s">
        <v>590</v>
      </c>
    </row>
    <row r="112" spans="1:16" ht="58.2" customHeight="1" x14ac:dyDescent="0.2">
      <c r="A112" s="4" t="s">
        <v>611</v>
      </c>
      <c r="B112" s="4">
        <v>264</v>
      </c>
      <c r="C112" s="5">
        <f>SUBTOTAL(3,A$1:A112)-1</f>
        <v>88</v>
      </c>
      <c r="D112" s="3" t="s">
        <v>1009</v>
      </c>
      <c r="E112" s="3" t="s">
        <v>613</v>
      </c>
      <c r="F112" s="3" t="s">
        <v>1093</v>
      </c>
      <c r="G112" s="3" t="s">
        <v>7</v>
      </c>
      <c r="H112" s="38" t="s">
        <v>1094</v>
      </c>
      <c r="I112" s="4" t="s">
        <v>1095</v>
      </c>
      <c r="J112" s="4" t="s">
        <v>7</v>
      </c>
      <c r="K112" s="12" t="s">
        <v>7</v>
      </c>
      <c r="L112" s="20" t="str">
        <f t="shared" si="2"/>
        <v>→個票</v>
      </c>
      <c r="M112" s="10" t="str">
        <f t="shared" si="3"/>
        <v>.../../個票/条例適用　不利益/reiki_0050.docx</v>
      </c>
      <c r="N112" s="10"/>
      <c r="O112" s="10"/>
      <c r="P112" s="3" t="s">
        <v>590</v>
      </c>
    </row>
    <row r="113" spans="1:16" ht="47.4" customHeight="1" x14ac:dyDescent="0.2">
      <c r="A113" s="4" t="s">
        <v>611</v>
      </c>
      <c r="B113" s="4">
        <v>264</v>
      </c>
      <c r="C113" s="5">
        <f>SUBTOTAL(3,A$1:A113)-1</f>
        <v>89</v>
      </c>
      <c r="D113" s="3" t="s">
        <v>853</v>
      </c>
      <c r="E113" s="3" t="s">
        <v>613</v>
      </c>
      <c r="F113" s="3" t="s">
        <v>1096</v>
      </c>
      <c r="G113" s="3" t="s">
        <v>7</v>
      </c>
      <c r="H113" s="38" t="s">
        <v>1097</v>
      </c>
      <c r="I113" s="4" t="s">
        <v>1098</v>
      </c>
      <c r="J113" s="4" t="s">
        <v>7</v>
      </c>
      <c r="K113" s="12" t="s">
        <v>7</v>
      </c>
      <c r="L113" s="20" t="str">
        <f t="shared" si="2"/>
        <v>→個票</v>
      </c>
      <c r="M113" s="10" t="str">
        <f t="shared" si="3"/>
        <v>.../../個票/条例適用　不利益/reiki_0257.docx</v>
      </c>
      <c r="N113" s="10"/>
      <c r="O113" s="10"/>
      <c r="P113" s="3" t="s">
        <v>590</v>
      </c>
    </row>
    <row r="114" spans="1:16" ht="25.95" customHeight="1" x14ac:dyDescent="0.2">
      <c r="A114" s="4" t="s">
        <v>624</v>
      </c>
      <c r="B114" s="4">
        <v>265</v>
      </c>
      <c r="C114" s="5">
        <f>SUBTOTAL(3,A$1:A114)-1</f>
        <v>90</v>
      </c>
      <c r="D114" s="3" t="s">
        <v>1099</v>
      </c>
      <c r="E114" s="3" t="s">
        <v>626</v>
      </c>
      <c r="F114" s="3" t="s">
        <v>56</v>
      </c>
      <c r="G114" s="3" t="s">
        <v>7</v>
      </c>
      <c r="H114" s="38" t="s">
        <v>1100</v>
      </c>
      <c r="I114" s="4" t="s">
        <v>1101</v>
      </c>
      <c r="J114" s="4" t="s">
        <v>7</v>
      </c>
      <c r="K114" s="12" t="s">
        <v>7</v>
      </c>
      <c r="L114" s="20" t="str">
        <f t="shared" si="2"/>
        <v>→個票</v>
      </c>
      <c r="M114" s="10" t="str">
        <f t="shared" si="3"/>
        <v>.../../個票/条例適用　不利益/reiki_0052.docx</v>
      </c>
      <c r="N114" s="10"/>
      <c r="O114" s="10"/>
      <c r="P114" s="3" t="s">
        <v>590</v>
      </c>
    </row>
    <row r="115" spans="1:16" ht="25.95" customHeight="1" x14ac:dyDescent="0.2">
      <c r="A115" s="4" t="s">
        <v>631</v>
      </c>
      <c r="B115" s="4">
        <v>266</v>
      </c>
      <c r="C115" s="5">
        <f>SUBTOTAL(3,A$1:A115)-1</f>
        <v>91</v>
      </c>
      <c r="D115" s="3" t="s">
        <v>1009</v>
      </c>
      <c r="E115" s="3" t="s">
        <v>632</v>
      </c>
      <c r="F115" s="3" t="s">
        <v>83</v>
      </c>
      <c r="G115" s="3" t="s">
        <v>7</v>
      </c>
      <c r="H115" s="38" t="s">
        <v>1102</v>
      </c>
      <c r="I115" s="4" t="s">
        <v>1103</v>
      </c>
      <c r="J115" s="4" t="s">
        <v>7</v>
      </c>
      <c r="K115" s="12" t="s">
        <v>7</v>
      </c>
      <c r="L115" s="20" t="str">
        <f t="shared" si="2"/>
        <v>→個票</v>
      </c>
      <c r="M115" s="10" t="str">
        <f t="shared" si="3"/>
        <v>.../../個票/条例適用　不利益/reiki_0054.docx</v>
      </c>
      <c r="N115" s="10"/>
      <c r="O115" s="10"/>
      <c r="P115" s="3" t="s">
        <v>590</v>
      </c>
    </row>
    <row r="116" spans="1:16" ht="58.2" customHeight="1" x14ac:dyDescent="0.2">
      <c r="A116" s="4" t="s">
        <v>642</v>
      </c>
      <c r="B116" s="4">
        <v>273</v>
      </c>
      <c r="C116" s="5">
        <f>SUBTOTAL(3,A$1:A116)-1</f>
        <v>92</v>
      </c>
      <c r="D116" s="3" t="s">
        <v>935</v>
      </c>
      <c r="E116" s="3" t="s">
        <v>643</v>
      </c>
      <c r="F116" s="3" t="s">
        <v>1093</v>
      </c>
      <c r="G116" s="3" t="s">
        <v>7</v>
      </c>
      <c r="H116" s="38" t="s">
        <v>1104</v>
      </c>
      <c r="I116" s="4" t="s">
        <v>1105</v>
      </c>
      <c r="J116" s="4" t="s">
        <v>7</v>
      </c>
      <c r="K116" s="12" t="s">
        <v>7</v>
      </c>
      <c r="L116" s="20" t="str">
        <f t="shared" si="2"/>
        <v>→個票</v>
      </c>
      <c r="M116" s="10" t="str">
        <f t="shared" si="3"/>
        <v>.../../個票/条例適用　不利益/reiki_0066.docx</v>
      </c>
      <c r="N116" s="10"/>
      <c r="O116" s="10"/>
      <c r="P116" s="3" t="s">
        <v>590</v>
      </c>
    </row>
    <row r="117" spans="1:16" ht="58.2" customHeight="1" x14ac:dyDescent="0.2">
      <c r="A117" s="4" t="s">
        <v>642</v>
      </c>
      <c r="B117" s="4">
        <v>273</v>
      </c>
      <c r="C117" s="5">
        <f>SUBTOTAL(3,A$1:A117)-1</f>
        <v>93</v>
      </c>
      <c r="D117" s="3" t="s">
        <v>853</v>
      </c>
      <c r="E117" s="3" t="s">
        <v>643</v>
      </c>
      <c r="F117" s="3" t="s">
        <v>1106</v>
      </c>
      <c r="G117" s="3" t="s">
        <v>7</v>
      </c>
      <c r="H117" s="38" t="s">
        <v>1107</v>
      </c>
      <c r="I117" s="4" t="s">
        <v>1108</v>
      </c>
      <c r="J117" s="4" t="s">
        <v>7</v>
      </c>
      <c r="K117" s="12" t="s">
        <v>7</v>
      </c>
      <c r="L117" s="20" t="str">
        <f t="shared" si="2"/>
        <v>→個票</v>
      </c>
      <c r="M117" s="10" t="str">
        <f t="shared" si="3"/>
        <v>.../../個票/条例適用　不利益/reiki_0263.docx</v>
      </c>
      <c r="N117" s="42" t="str">
        <f>HYPERLINK(O117,"→別紙")</f>
        <v>→別紙</v>
      </c>
      <c r="O117" s="43" t="s">
        <v>1182</v>
      </c>
      <c r="P117" s="3" t="s">
        <v>590</v>
      </c>
    </row>
    <row r="118" spans="1:16" ht="25.95" customHeight="1" x14ac:dyDescent="0.2">
      <c r="A118" s="4" t="s">
        <v>650</v>
      </c>
      <c r="B118" s="4">
        <v>274</v>
      </c>
      <c r="C118" s="5">
        <f>SUBTOTAL(3,A$1:A118)-1</f>
        <v>94</v>
      </c>
      <c r="D118" s="3" t="s">
        <v>1099</v>
      </c>
      <c r="E118" s="3" t="s">
        <v>651</v>
      </c>
      <c r="F118" s="3" t="s">
        <v>1063</v>
      </c>
      <c r="G118" s="3" t="s">
        <v>7</v>
      </c>
      <c r="H118" s="38" t="s">
        <v>1109</v>
      </c>
      <c r="I118" s="4" t="s">
        <v>1110</v>
      </c>
      <c r="J118" s="4" t="s">
        <v>7</v>
      </c>
      <c r="K118" s="12" t="s">
        <v>7</v>
      </c>
      <c r="L118" s="20" t="str">
        <f t="shared" si="2"/>
        <v>→個票</v>
      </c>
      <c r="M118" s="10" t="str">
        <f t="shared" si="3"/>
        <v>.../../個票/条例適用　不利益/reiki_0068.docx</v>
      </c>
      <c r="N118" s="10"/>
      <c r="O118" s="10"/>
      <c r="P118" s="3" t="s">
        <v>590</v>
      </c>
    </row>
    <row r="119" spans="1:16" ht="58.2" customHeight="1" x14ac:dyDescent="0.2">
      <c r="A119" s="4" t="s">
        <v>655</v>
      </c>
      <c r="B119" s="4">
        <v>275</v>
      </c>
      <c r="C119" s="5">
        <f>SUBTOTAL(3,A$1:A119)-1</f>
        <v>95</v>
      </c>
      <c r="D119" s="3" t="s">
        <v>935</v>
      </c>
      <c r="E119" s="3" t="s">
        <v>656</v>
      </c>
      <c r="F119" s="3" t="s">
        <v>1111</v>
      </c>
      <c r="G119" s="3" t="s">
        <v>7</v>
      </c>
      <c r="H119" s="38" t="s">
        <v>1112</v>
      </c>
      <c r="I119" s="4" t="s">
        <v>1113</v>
      </c>
      <c r="J119" s="4" t="s">
        <v>7</v>
      </c>
      <c r="K119" s="12" t="s">
        <v>7</v>
      </c>
      <c r="L119" s="20" t="str">
        <f t="shared" si="2"/>
        <v>→個票</v>
      </c>
      <c r="M119" s="10" t="str">
        <f t="shared" si="3"/>
        <v>.../../個票/条例適用　不利益/reiki_0070.docx</v>
      </c>
      <c r="N119" s="10"/>
      <c r="O119" s="10"/>
      <c r="P119" s="3" t="s">
        <v>590</v>
      </c>
    </row>
    <row r="120" spans="1:16" ht="58.2" customHeight="1" x14ac:dyDescent="0.2">
      <c r="A120" s="4" t="s">
        <v>655</v>
      </c>
      <c r="B120" s="4">
        <v>275</v>
      </c>
      <c r="C120" s="5">
        <f>SUBTOTAL(3,A$1:A120)-1</f>
        <v>96</v>
      </c>
      <c r="D120" s="3" t="s">
        <v>853</v>
      </c>
      <c r="E120" s="3" t="s">
        <v>656</v>
      </c>
      <c r="F120" s="3" t="s">
        <v>1114</v>
      </c>
      <c r="G120" s="3" t="s">
        <v>7</v>
      </c>
      <c r="H120" s="38" t="s">
        <v>1115</v>
      </c>
      <c r="I120" s="4" t="s">
        <v>1116</v>
      </c>
      <c r="J120" s="4" t="s">
        <v>7</v>
      </c>
      <c r="K120" s="12" t="s">
        <v>7</v>
      </c>
      <c r="L120" s="20" t="str">
        <f t="shared" si="2"/>
        <v>→個票</v>
      </c>
      <c r="M120" s="10" t="str">
        <f t="shared" si="3"/>
        <v>.../../個票/条例適用　不利益/reiki_0266.docx</v>
      </c>
      <c r="N120" s="10"/>
      <c r="O120" s="10"/>
      <c r="P120" s="3" t="s">
        <v>590</v>
      </c>
    </row>
    <row r="121" spans="1:16" ht="25.95" customHeight="1" x14ac:dyDescent="0.2">
      <c r="A121" s="4" t="s">
        <v>1117</v>
      </c>
      <c r="B121" s="4">
        <v>276</v>
      </c>
      <c r="C121" s="5">
        <f>SUBTOTAL(3,A$1:A121)-1</f>
        <v>97</v>
      </c>
      <c r="D121" s="3" t="s">
        <v>1099</v>
      </c>
      <c r="E121" s="3" t="s">
        <v>1118</v>
      </c>
      <c r="F121" s="3" t="s">
        <v>953</v>
      </c>
      <c r="G121" s="3" t="s">
        <v>7</v>
      </c>
      <c r="H121" s="38" t="s">
        <v>1119</v>
      </c>
      <c r="I121" s="4" t="s">
        <v>1120</v>
      </c>
      <c r="J121" s="4" t="s">
        <v>7</v>
      </c>
      <c r="K121" s="12" t="s">
        <v>7</v>
      </c>
      <c r="L121" s="20" t="str">
        <f t="shared" si="2"/>
        <v>→個票</v>
      </c>
      <c r="M121" s="10" t="str">
        <f t="shared" si="3"/>
        <v>.../../個票/条例適用　不利益/reiki_0071.docx</v>
      </c>
      <c r="N121" s="10"/>
      <c r="O121" s="10"/>
      <c r="P121" s="3" t="s">
        <v>590</v>
      </c>
    </row>
    <row r="122" spans="1:16" ht="58.2" customHeight="1" x14ac:dyDescent="0.2">
      <c r="A122" s="4" t="s">
        <v>666</v>
      </c>
      <c r="B122" s="4">
        <v>277</v>
      </c>
      <c r="C122" s="5">
        <f>SUBTOTAL(3,A$1:A122)-1</f>
        <v>98</v>
      </c>
      <c r="D122" s="3" t="s">
        <v>935</v>
      </c>
      <c r="E122" s="3" t="s">
        <v>667</v>
      </c>
      <c r="F122" s="3" t="s">
        <v>1121</v>
      </c>
      <c r="G122" s="3" t="s">
        <v>7</v>
      </c>
      <c r="H122" s="38" t="s">
        <v>1122</v>
      </c>
      <c r="I122" s="4" t="s">
        <v>1123</v>
      </c>
      <c r="J122" s="4" t="s">
        <v>7</v>
      </c>
      <c r="K122" s="12" t="s">
        <v>7</v>
      </c>
      <c r="L122" s="20" t="str">
        <f t="shared" si="2"/>
        <v>→個票</v>
      </c>
      <c r="M122" s="10" t="str">
        <f t="shared" si="3"/>
        <v>.../../個票/条例適用　不利益/reiki_0073.docx</v>
      </c>
      <c r="N122" s="10"/>
      <c r="O122" s="10"/>
      <c r="P122" s="3" t="s">
        <v>590</v>
      </c>
    </row>
    <row r="123" spans="1:16" ht="58.2" customHeight="1" x14ac:dyDescent="0.2">
      <c r="A123" s="4" t="s">
        <v>666</v>
      </c>
      <c r="B123" s="4">
        <v>277</v>
      </c>
      <c r="C123" s="5">
        <f>SUBTOTAL(3,A$1:A123)-1</f>
        <v>99</v>
      </c>
      <c r="D123" s="3" t="s">
        <v>853</v>
      </c>
      <c r="E123" s="3" t="s">
        <v>667</v>
      </c>
      <c r="F123" s="3" t="s">
        <v>1124</v>
      </c>
      <c r="G123" s="3" t="s">
        <v>7</v>
      </c>
      <c r="H123" s="38" t="s">
        <v>1125</v>
      </c>
      <c r="I123" s="4" t="s">
        <v>1126</v>
      </c>
      <c r="J123" s="4" t="s">
        <v>7</v>
      </c>
      <c r="K123" s="12" t="s">
        <v>7</v>
      </c>
      <c r="L123" s="20" t="str">
        <f t="shared" si="2"/>
        <v>→個票</v>
      </c>
      <c r="M123" s="10" t="str">
        <f t="shared" si="3"/>
        <v>.../../個票/条例適用　不利益/reiki_0269.docx</v>
      </c>
      <c r="N123" s="42" t="str">
        <f>HYPERLINK(O123,"→別紙")</f>
        <v>→別紙</v>
      </c>
      <c r="O123" s="43" t="s">
        <v>1183</v>
      </c>
      <c r="P123" s="3" t="s">
        <v>590</v>
      </c>
    </row>
    <row r="124" spans="1:16" ht="25.95" customHeight="1" x14ac:dyDescent="0.2">
      <c r="A124" s="4" t="s">
        <v>677</v>
      </c>
      <c r="B124" s="4">
        <v>278</v>
      </c>
      <c r="C124" s="5">
        <f>SUBTOTAL(3,A$1:A124)-1</f>
        <v>100</v>
      </c>
      <c r="D124" s="3" t="s">
        <v>1099</v>
      </c>
      <c r="E124" s="3" t="s">
        <v>678</v>
      </c>
      <c r="F124" s="3" t="s">
        <v>953</v>
      </c>
      <c r="G124" s="3" t="s">
        <v>7</v>
      </c>
      <c r="H124" s="38" t="s">
        <v>1127</v>
      </c>
      <c r="I124" s="4" t="s">
        <v>1128</v>
      </c>
      <c r="J124" s="4" t="s">
        <v>7</v>
      </c>
      <c r="K124" s="12" t="s">
        <v>7</v>
      </c>
      <c r="L124" s="20" t="str">
        <f t="shared" si="2"/>
        <v>→個票</v>
      </c>
      <c r="M124" s="10" t="str">
        <f t="shared" si="3"/>
        <v>.../../個票/条例適用　不利益/reiki_0075.docx</v>
      </c>
      <c r="N124" s="10"/>
      <c r="O124" s="10"/>
      <c r="P124" s="3" t="s">
        <v>590</v>
      </c>
    </row>
    <row r="125" spans="1:16" ht="22.5" customHeight="1" x14ac:dyDescent="0.2">
      <c r="A125" s="11"/>
      <c r="B125" s="11"/>
      <c r="C125" s="24" t="str">
        <f>"◎"&amp;P126</f>
        <v>◎教育委員会 生涯学習推進部 青少年育成課</v>
      </c>
      <c r="D125" s="21"/>
      <c r="E125" s="21"/>
      <c r="F125" s="22"/>
      <c r="G125" s="22"/>
      <c r="H125" s="37"/>
      <c r="I125" s="22"/>
      <c r="J125" s="22"/>
      <c r="K125" s="22"/>
      <c r="L125" s="22"/>
      <c r="M125" s="22"/>
      <c r="N125" s="22"/>
      <c r="O125" s="22"/>
      <c r="P125" s="23" t="str">
        <f>P126</f>
        <v>教育委員会 生涯学習推進部 青少年育成課</v>
      </c>
    </row>
    <row r="126" spans="1:16" ht="58.2" customHeight="1" x14ac:dyDescent="0.2">
      <c r="A126" s="4" t="s">
        <v>682</v>
      </c>
      <c r="B126" s="4">
        <v>267</v>
      </c>
      <c r="C126" s="5">
        <f>SUBTOTAL(3,A$1:A126)-1</f>
        <v>101</v>
      </c>
      <c r="D126" s="3" t="s">
        <v>935</v>
      </c>
      <c r="E126" s="3" t="s">
        <v>683</v>
      </c>
      <c r="F126" s="3" t="s">
        <v>1093</v>
      </c>
      <c r="G126" s="3" t="s">
        <v>7</v>
      </c>
      <c r="H126" s="38" t="s">
        <v>1129</v>
      </c>
      <c r="I126" s="4" t="s">
        <v>1130</v>
      </c>
      <c r="J126" s="4" t="s">
        <v>7</v>
      </c>
      <c r="K126" s="12" t="s">
        <v>7</v>
      </c>
      <c r="L126" s="20" t="str">
        <f t="shared" si="2"/>
        <v>→個票</v>
      </c>
      <c r="M126" s="10" t="str">
        <f t="shared" si="3"/>
        <v>.../../個票/条例適用　不利益/reiki_0056.docx</v>
      </c>
      <c r="N126" s="10"/>
      <c r="O126" s="10"/>
      <c r="P126" s="3" t="s">
        <v>686</v>
      </c>
    </row>
    <row r="127" spans="1:16" ht="58.2" customHeight="1" x14ac:dyDescent="0.2">
      <c r="A127" s="4" t="s">
        <v>682</v>
      </c>
      <c r="B127" s="4">
        <v>267</v>
      </c>
      <c r="C127" s="5">
        <f>SUBTOTAL(3,A$1:A127)-1</f>
        <v>102</v>
      </c>
      <c r="D127" s="3" t="s">
        <v>853</v>
      </c>
      <c r="E127" s="3" t="s">
        <v>683</v>
      </c>
      <c r="F127" s="3" t="s">
        <v>1106</v>
      </c>
      <c r="G127" s="3" t="s">
        <v>7</v>
      </c>
      <c r="H127" s="38" t="s">
        <v>1131</v>
      </c>
      <c r="I127" s="4" t="s">
        <v>1132</v>
      </c>
      <c r="J127" s="4" t="s">
        <v>7</v>
      </c>
      <c r="K127" s="12" t="s">
        <v>7</v>
      </c>
      <c r="L127" s="20" t="str">
        <f t="shared" si="2"/>
        <v>→個票</v>
      </c>
      <c r="M127" s="10" t="str">
        <f t="shared" si="3"/>
        <v>.../../個票/条例適用　不利益/reiki_0260.docx</v>
      </c>
      <c r="N127" s="10"/>
      <c r="O127" s="10"/>
      <c r="P127" s="3" t="s">
        <v>686</v>
      </c>
    </row>
    <row r="128" spans="1:16" ht="25.95" customHeight="1" x14ac:dyDescent="0.2">
      <c r="A128" s="4" t="s">
        <v>691</v>
      </c>
      <c r="B128" s="4">
        <v>268</v>
      </c>
      <c r="C128" s="5">
        <f>SUBTOTAL(3,A$1:A128)-1</f>
        <v>103</v>
      </c>
      <c r="D128" s="3" t="s">
        <v>1099</v>
      </c>
      <c r="E128" s="3" t="s">
        <v>692</v>
      </c>
      <c r="F128" s="3" t="s">
        <v>56</v>
      </c>
      <c r="G128" s="3" t="s">
        <v>7</v>
      </c>
      <c r="H128" s="38" t="s">
        <v>1133</v>
      </c>
      <c r="I128" s="4" t="s">
        <v>1134</v>
      </c>
      <c r="J128" s="4" t="s">
        <v>7</v>
      </c>
      <c r="K128" s="12" t="s">
        <v>7</v>
      </c>
      <c r="L128" s="20" t="str">
        <f t="shared" si="2"/>
        <v>→個票</v>
      </c>
      <c r="M128" s="10" t="str">
        <f t="shared" si="3"/>
        <v>.../../個票/条例適用　不利益/reiki_0058.docx</v>
      </c>
      <c r="N128" s="10"/>
      <c r="O128" s="10"/>
      <c r="P128" s="3" t="s">
        <v>686</v>
      </c>
    </row>
    <row r="129" spans="1:16" ht="25.95" customHeight="1" x14ac:dyDescent="0.2">
      <c r="A129" s="4" t="s">
        <v>695</v>
      </c>
      <c r="B129" s="4">
        <v>269</v>
      </c>
      <c r="C129" s="5">
        <f>SUBTOTAL(3,A$1:A129)-1</f>
        <v>104</v>
      </c>
      <c r="D129" s="3" t="s">
        <v>1135</v>
      </c>
      <c r="E129" s="3" t="s">
        <v>697</v>
      </c>
      <c r="F129" s="3" t="s">
        <v>117</v>
      </c>
      <c r="G129" s="3" t="s">
        <v>7</v>
      </c>
      <c r="H129" s="38" t="s">
        <v>1136</v>
      </c>
      <c r="I129" s="4" t="s">
        <v>1137</v>
      </c>
      <c r="J129" s="4" t="s">
        <v>7</v>
      </c>
      <c r="K129" s="12" t="s">
        <v>7</v>
      </c>
      <c r="L129" s="20" t="str">
        <f t="shared" si="2"/>
        <v>→個票</v>
      </c>
      <c r="M129" s="10" t="str">
        <f t="shared" si="3"/>
        <v>.../../個票/条例適用　不利益/reiki_0060.docx</v>
      </c>
      <c r="N129" s="10"/>
      <c r="O129" s="10"/>
      <c r="P129" s="3" t="s">
        <v>686</v>
      </c>
    </row>
    <row r="130" spans="1:16" ht="25.95" customHeight="1" x14ac:dyDescent="0.2">
      <c r="A130" s="4" t="s">
        <v>695</v>
      </c>
      <c r="B130" s="4">
        <v>269</v>
      </c>
      <c r="C130" s="5">
        <f>SUBTOTAL(3,A$1:A130)-1</f>
        <v>105</v>
      </c>
      <c r="D130" s="3" t="s">
        <v>1138</v>
      </c>
      <c r="E130" s="3" t="s">
        <v>697</v>
      </c>
      <c r="F130" s="3" t="s">
        <v>190</v>
      </c>
      <c r="G130" s="3" t="s">
        <v>7</v>
      </c>
      <c r="H130" s="38" t="s">
        <v>1139</v>
      </c>
      <c r="I130" s="4" t="s">
        <v>1140</v>
      </c>
      <c r="J130" s="4" t="s">
        <v>7</v>
      </c>
      <c r="K130" s="12" t="s">
        <v>7</v>
      </c>
      <c r="L130" s="20" t="str">
        <f t="shared" si="2"/>
        <v>→個票</v>
      </c>
      <c r="M130" s="10" t="str">
        <f t="shared" si="3"/>
        <v>.../../個票/条例適用　不利益/reiki_0314.docx</v>
      </c>
      <c r="N130" s="10"/>
      <c r="O130" s="10"/>
      <c r="P130" s="3" t="s">
        <v>686</v>
      </c>
    </row>
    <row r="131" spans="1:16" ht="25.95" customHeight="1" x14ac:dyDescent="0.2">
      <c r="A131" s="4" t="s">
        <v>1141</v>
      </c>
      <c r="B131" s="4">
        <v>270.10000000000002</v>
      </c>
      <c r="C131" s="5">
        <f>SUBTOTAL(3,A$1:A131)-1</f>
        <v>106</v>
      </c>
      <c r="D131" s="3" t="s">
        <v>1142</v>
      </c>
      <c r="E131" s="3" t="s">
        <v>1143</v>
      </c>
      <c r="F131" s="3" t="s">
        <v>24</v>
      </c>
      <c r="G131" s="3" t="s">
        <v>7</v>
      </c>
      <c r="H131" s="38" t="s">
        <v>1144</v>
      </c>
      <c r="I131" s="4" t="s">
        <v>1145</v>
      </c>
      <c r="J131" s="4" t="s">
        <v>7</v>
      </c>
      <c r="K131" s="12" t="s">
        <v>7</v>
      </c>
      <c r="L131" s="20" t="str">
        <f t="shared" si="2"/>
        <v>→個票</v>
      </c>
      <c r="M131" s="10" t="str">
        <f t="shared" si="3"/>
        <v>.../../個票/条例適用　不利益/reiki_0295.docx</v>
      </c>
      <c r="N131" s="10"/>
      <c r="O131" s="10"/>
      <c r="P131" s="3" t="s">
        <v>686</v>
      </c>
    </row>
    <row r="132" spans="1:16" ht="22.5" customHeight="1" x14ac:dyDescent="0.2">
      <c r="A132" s="11"/>
      <c r="B132" s="11"/>
      <c r="C132" s="24" t="str">
        <f>"◎"&amp;P133</f>
        <v>◎図書館</v>
      </c>
      <c r="D132" s="21"/>
      <c r="E132" s="21"/>
      <c r="F132" s="22"/>
      <c r="G132" s="22"/>
      <c r="H132" s="37"/>
      <c r="I132" s="22"/>
      <c r="J132" s="22"/>
      <c r="K132" s="22"/>
      <c r="L132" s="22"/>
      <c r="M132" s="22"/>
      <c r="N132" s="22"/>
      <c r="O132" s="22"/>
      <c r="P132" s="23" t="str">
        <f>P133</f>
        <v>図書館</v>
      </c>
    </row>
    <row r="133" spans="1:16" ht="25.95" customHeight="1" x14ac:dyDescent="0.2">
      <c r="A133" s="4" t="s">
        <v>710</v>
      </c>
      <c r="B133" s="4">
        <v>256</v>
      </c>
      <c r="C133" s="5">
        <f>SUBTOTAL(3,A$1:A133)-1</f>
        <v>107</v>
      </c>
      <c r="D133" s="3" t="s">
        <v>1146</v>
      </c>
      <c r="E133" s="3" t="s">
        <v>712</v>
      </c>
      <c r="F133" s="3" t="s">
        <v>83</v>
      </c>
      <c r="G133" s="3" t="s">
        <v>7</v>
      </c>
      <c r="H133" s="38" t="s">
        <v>1147</v>
      </c>
      <c r="I133" s="4" t="s">
        <v>1148</v>
      </c>
      <c r="J133" s="4" t="s">
        <v>7</v>
      </c>
      <c r="K133" s="12" t="s">
        <v>7</v>
      </c>
      <c r="L133" s="20" t="str">
        <f t="shared" si="2"/>
        <v>→個票</v>
      </c>
      <c r="M133" s="10" t="str">
        <f t="shared" si="3"/>
        <v>.../../個票/条例適用　不利益/reiki_0035.docx</v>
      </c>
      <c r="N133" s="10"/>
      <c r="O133" s="10"/>
      <c r="P133" s="3" t="s">
        <v>715</v>
      </c>
    </row>
    <row r="134" spans="1:16" ht="22.5" customHeight="1" x14ac:dyDescent="0.2">
      <c r="A134" s="11"/>
      <c r="B134" s="11"/>
      <c r="C134" s="24" t="str">
        <f>"◎"&amp;P135</f>
        <v>◎消防本部 予防課</v>
      </c>
      <c r="D134" s="21"/>
      <c r="E134" s="21"/>
      <c r="F134" s="22"/>
      <c r="G134" s="22"/>
      <c r="H134" s="37"/>
      <c r="I134" s="22"/>
      <c r="J134" s="22"/>
      <c r="K134" s="22"/>
      <c r="L134" s="22"/>
      <c r="M134" s="22"/>
      <c r="N134" s="22"/>
      <c r="O134" s="22"/>
      <c r="P134" s="23" t="str">
        <f>P135</f>
        <v>消防本部 予防課</v>
      </c>
    </row>
    <row r="135" spans="1:16" ht="25.95" customHeight="1" x14ac:dyDescent="0.2">
      <c r="A135" s="4" t="s">
        <v>724</v>
      </c>
      <c r="B135" s="4">
        <v>459</v>
      </c>
      <c r="C135" s="5">
        <f>SUBTOTAL(3,A$1:A135)-1</f>
        <v>108</v>
      </c>
      <c r="D135" s="3" t="s">
        <v>1149</v>
      </c>
      <c r="E135" s="3" t="s">
        <v>726</v>
      </c>
      <c r="F135" s="3" t="s">
        <v>1150</v>
      </c>
      <c r="G135" s="3" t="s">
        <v>7</v>
      </c>
      <c r="H135" s="38" t="s">
        <v>1151</v>
      </c>
      <c r="I135" s="4" t="s">
        <v>1152</v>
      </c>
      <c r="J135" s="4" t="s">
        <v>7</v>
      </c>
      <c r="K135" s="12" t="s">
        <v>7</v>
      </c>
      <c r="L135" s="20" t="str">
        <f t="shared" si="2"/>
        <v>→個票</v>
      </c>
      <c r="M135" s="10" t="str">
        <f t="shared" si="3"/>
        <v>.../../個票/条例適用　不利益/reiki_0284.docx</v>
      </c>
      <c r="N135" s="10"/>
      <c r="O135" s="10"/>
      <c r="P135" s="3" t="s">
        <v>731</v>
      </c>
    </row>
    <row r="136" spans="1:16" ht="25.95" customHeight="1" x14ac:dyDescent="0.2">
      <c r="A136" s="4" t="s">
        <v>736</v>
      </c>
      <c r="B136" s="4">
        <v>462</v>
      </c>
      <c r="C136" s="5">
        <f>SUBTOTAL(3,A$1:A136)-1</f>
        <v>109</v>
      </c>
      <c r="D136" s="3" t="s">
        <v>829</v>
      </c>
      <c r="E136" s="3" t="s">
        <v>738</v>
      </c>
      <c r="F136" s="3" t="s">
        <v>13</v>
      </c>
      <c r="G136" s="3" t="s">
        <v>7</v>
      </c>
      <c r="H136" s="38" t="s">
        <v>1153</v>
      </c>
      <c r="I136" s="4" t="s">
        <v>1154</v>
      </c>
      <c r="J136" s="4" t="s">
        <v>7</v>
      </c>
      <c r="K136" s="12" t="s">
        <v>7</v>
      </c>
      <c r="L136" s="20" t="str">
        <f t="shared" si="2"/>
        <v>→個票</v>
      </c>
      <c r="M136" s="10" t="str">
        <f t="shared" si="3"/>
        <v>.../../個票/条例適用　不利益/reiki_0235.docx</v>
      </c>
      <c r="N136" s="10"/>
      <c r="O136" s="10"/>
      <c r="P136" s="3" t="s">
        <v>731</v>
      </c>
    </row>
    <row r="137" spans="1:16" ht="22.5" customHeight="1" x14ac:dyDescent="0.2">
      <c r="A137" s="11"/>
      <c r="B137" s="11"/>
      <c r="C137" s="24" t="str">
        <f>"◎"&amp;P138</f>
        <v>◎水道局 総務課</v>
      </c>
      <c r="D137" s="21"/>
      <c r="E137" s="21"/>
      <c r="F137" s="22"/>
      <c r="G137" s="22"/>
      <c r="H137" s="37"/>
      <c r="I137" s="22"/>
      <c r="J137" s="22"/>
      <c r="K137" s="22"/>
      <c r="L137" s="22"/>
      <c r="M137" s="22"/>
      <c r="N137" s="22"/>
      <c r="O137" s="22"/>
      <c r="P137" s="23" t="str">
        <f>P138</f>
        <v>水道局 総務課</v>
      </c>
    </row>
    <row r="138" spans="1:16" ht="25.95" customHeight="1" x14ac:dyDescent="0.2">
      <c r="A138" s="4" t="s">
        <v>744</v>
      </c>
      <c r="B138" s="4">
        <v>431</v>
      </c>
      <c r="C138" s="5">
        <f>SUBTOTAL(3,A$1:A138)-1</f>
        <v>110</v>
      </c>
      <c r="D138" s="3" t="s">
        <v>1155</v>
      </c>
      <c r="E138" s="3" t="s">
        <v>746</v>
      </c>
      <c r="F138" s="3" t="s">
        <v>1156</v>
      </c>
      <c r="G138" s="3" t="s">
        <v>7</v>
      </c>
      <c r="H138" s="38" t="s">
        <v>1157</v>
      </c>
      <c r="I138" s="4" t="s">
        <v>1158</v>
      </c>
      <c r="J138" s="4" t="s">
        <v>7</v>
      </c>
      <c r="K138" s="12" t="s">
        <v>7</v>
      </c>
      <c r="L138" s="20" t="str">
        <f t="shared" si="2"/>
        <v>→個票</v>
      </c>
      <c r="M138" s="10" t="str">
        <f t="shared" si="3"/>
        <v>.../../個票/条例適用　不利益/reiki_0219.docx</v>
      </c>
      <c r="N138" s="10"/>
      <c r="O138" s="10"/>
      <c r="P138" s="3" t="s">
        <v>751</v>
      </c>
    </row>
    <row r="139" spans="1:16" ht="22.5" customHeight="1" x14ac:dyDescent="0.2">
      <c r="A139" s="11"/>
      <c r="B139" s="11"/>
      <c r="C139" s="24" t="str">
        <f>"◎"&amp;P140</f>
        <v>◎水道局 工務課</v>
      </c>
      <c r="D139" s="21"/>
      <c r="E139" s="21"/>
      <c r="F139" s="22"/>
      <c r="G139" s="22"/>
      <c r="H139" s="37"/>
      <c r="I139" s="22"/>
      <c r="J139" s="22"/>
      <c r="K139" s="22"/>
      <c r="L139" s="22"/>
      <c r="M139" s="22"/>
      <c r="N139" s="22"/>
      <c r="O139" s="22"/>
      <c r="P139" s="23" t="str">
        <f>P140</f>
        <v>水道局 工務課</v>
      </c>
    </row>
    <row r="140" spans="1:16" ht="25.95" customHeight="1" x14ac:dyDescent="0.2">
      <c r="A140" s="4" t="s">
        <v>744</v>
      </c>
      <c r="B140" s="4">
        <v>431</v>
      </c>
      <c r="C140" s="5">
        <f>SUBTOTAL(3,A$1:A140)-1</f>
        <v>111</v>
      </c>
      <c r="D140" s="3" t="s">
        <v>829</v>
      </c>
      <c r="E140" s="3" t="s">
        <v>746</v>
      </c>
      <c r="F140" s="3" t="s">
        <v>1159</v>
      </c>
      <c r="G140" s="3" t="s">
        <v>7</v>
      </c>
      <c r="H140" s="38" t="s">
        <v>1160</v>
      </c>
      <c r="I140" s="4" t="s">
        <v>1161</v>
      </c>
      <c r="J140" s="4" t="s">
        <v>7</v>
      </c>
      <c r="K140" s="12" t="s">
        <v>7</v>
      </c>
      <c r="L140" s="20" t="str">
        <f t="shared" si="2"/>
        <v>→個票</v>
      </c>
      <c r="M140" s="10" t="str">
        <f t="shared" si="3"/>
        <v>.../../個票/条例適用　不利益/reiki_0220.docx</v>
      </c>
      <c r="N140" s="10"/>
      <c r="O140" s="10"/>
      <c r="P140" s="3" t="s">
        <v>755</v>
      </c>
    </row>
    <row r="141" spans="1:16" ht="25.95" customHeight="1" x14ac:dyDescent="0.2">
      <c r="A141" s="4" t="s">
        <v>744</v>
      </c>
      <c r="B141" s="4">
        <v>431</v>
      </c>
      <c r="C141" s="5">
        <f>SUBTOTAL(3,A$1:A141)-1</f>
        <v>112</v>
      </c>
      <c r="D141" s="3" t="s">
        <v>1162</v>
      </c>
      <c r="E141" s="3" t="s">
        <v>746</v>
      </c>
      <c r="F141" s="3" t="s">
        <v>1163</v>
      </c>
      <c r="G141" s="3" t="s">
        <v>7</v>
      </c>
      <c r="H141" s="38" t="s">
        <v>1164</v>
      </c>
      <c r="I141" s="4" t="s">
        <v>1165</v>
      </c>
      <c r="J141" s="4" t="s">
        <v>7</v>
      </c>
      <c r="K141" s="12" t="s">
        <v>7</v>
      </c>
      <c r="L141" s="20" t="str">
        <f t="shared" si="2"/>
        <v>→個票</v>
      </c>
      <c r="M141" s="10" t="str">
        <f t="shared" si="3"/>
        <v>.../../個票/条例適用　不利益/reiki_0222.docx</v>
      </c>
      <c r="N141" s="10"/>
      <c r="O141" s="10"/>
      <c r="P141" s="3" t="s">
        <v>755</v>
      </c>
    </row>
    <row r="142" spans="1:16" ht="25.95" customHeight="1" x14ac:dyDescent="0.2">
      <c r="A142" s="4" t="s">
        <v>744</v>
      </c>
      <c r="B142" s="4">
        <v>431</v>
      </c>
      <c r="C142" s="5">
        <f>SUBTOTAL(3,A$1:A142)-1</f>
        <v>113</v>
      </c>
      <c r="D142" s="3" t="s">
        <v>1166</v>
      </c>
      <c r="E142" s="3" t="s">
        <v>746</v>
      </c>
      <c r="F142" s="3" t="s">
        <v>1167</v>
      </c>
      <c r="G142" s="3" t="s">
        <v>7</v>
      </c>
      <c r="H142" s="38" t="s">
        <v>1168</v>
      </c>
      <c r="I142" s="4" t="s">
        <v>1169</v>
      </c>
      <c r="J142" s="4" t="s">
        <v>7</v>
      </c>
      <c r="K142" s="12" t="s">
        <v>7</v>
      </c>
      <c r="L142" s="20" t="str">
        <f t="shared" si="2"/>
        <v>→個票</v>
      </c>
      <c r="M142" s="10" t="str">
        <f t="shared" si="3"/>
        <v>.../../個票/条例適用　不利益/reiki_0225.docx</v>
      </c>
      <c r="N142" s="10"/>
      <c r="O142" s="10"/>
      <c r="P142" s="3" t="s">
        <v>755</v>
      </c>
    </row>
    <row r="143" spans="1:16" ht="25.95" customHeight="1" x14ac:dyDescent="0.2">
      <c r="A143" s="4" t="s">
        <v>744</v>
      </c>
      <c r="B143" s="4">
        <v>431</v>
      </c>
      <c r="C143" s="5">
        <f>SUBTOTAL(3,A$1:A143)-1</f>
        <v>114</v>
      </c>
      <c r="D143" s="3" t="s">
        <v>1170</v>
      </c>
      <c r="E143" s="3" t="s">
        <v>746</v>
      </c>
      <c r="F143" s="3" t="s">
        <v>1171</v>
      </c>
      <c r="G143" s="3" t="s">
        <v>7</v>
      </c>
      <c r="H143" s="38" t="s">
        <v>1172</v>
      </c>
      <c r="I143" s="4" t="s">
        <v>1173</v>
      </c>
      <c r="J143" s="4" t="s">
        <v>7</v>
      </c>
      <c r="K143" s="12" t="s">
        <v>7</v>
      </c>
      <c r="L143" s="20" t="str">
        <f t="shared" si="2"/>
        <v>→個票</v>
      </c>
      <c r="M143" s="10" t="str">
        <f t="shared" si="3"/>
        <v>.../../個票/条例適用　不利益/reiki_0227.docx</v>
      </c>
      <c r="N143" s="10"/>
      <c r="O143" s="10"/>
      <c r="P143" s="3" t="s">
        <v>755</v>
      </c>
    </row>
    <row r="144" spans="1:16" ht="25.95" customHeight="1" x14ac:dyDescent="0.2">
      <c r="A144" s="4" t="s">
        <v>744</v>
      </c>
      <c r="B144" s="4">
        <v>431</v>
      </c>
      <c r="C144" s="5">
        <f>SUBTOTAL(3,A$1:A144)-1</f>
        <v>115</v>
      </c>
      <c r="D144" s="3" t="s">
        <v>873</v>
      </c>
      <c r="E144" s="3" t="s">
        <v>746</v>
      </c>
      <c r="F144" s="3" t="s">
        <v>1174</v>
      </c>
      <c r="G144" s="3" t="s">
        <v>7</v>
      </c>
      <c r="H144" s="38" t="s">
        <v>1175</v>
      </c>
      <c r="I144" s="4" t="s">
        <v>1176</v>
      </c>
      <c r="J144" s="4" t="s">
        <v>7</v>
      </c>
      <c r="K144" s="12" t="s">
        <v>7</v>
      </c>
      <c r="L144" s="20" t="str">
        <f t="shared" si="2"/>
        <v>→個票</v>
      </c>
      <c r="M144" s="10" t="str">
        <f t="shared" si="3"/>
        <v>.../../個票/条例適用　不利益/reiki_0229.docx</v>
      </c>
      <c r="N144" s="10"/>
      <c r="O144" s="10"/>
      <c r="P144" s="3" t="s">
        <v>755</v>
      </c>
    </row>
    <row r="145" spans="1:16" ht="22.5" customHeight="1" x14ac:dyDescent="0.2">
      <c r="A145" s="11"/>
      <c r="B145" s="11"/>
      <c r="C145" s="24" t="str">
        <f>"◎"&amp;P146</f>
        <v>◎議会事務局</v>
      </c>
      <c r="D145" s="21"/>
      <c r="E145" s="21"/>
      <c r="F145" s="22"/>
      <c r="G145" s="22"/>
      <c r="H145" s="37"/>
      <c r="I145" s="22"/>
      <c r="J145" s="22"/>
      <c r="K145" s="22"/>
      <c r="L145" s="22"/>
      <c r="M145" s="22"/>
      <c r="N145" s="22"/>
      <c r="O145" s="22"/>
      <c r="P145" s="23" t="str">
        <f>P146</f>
        <v>議会事務局</v>
      </c>
    </row>
    <row r="146" spans="1:16" ht="25.95" customHeight="1" x14ac:dyDescent="0.2">
      <c r="A146" s="4" t="s">
        <v>779</v>
      </c>
      <c r="B146" s="4">
        <v>34.1</v>
      </c>
      <c r="C146" s="5">
        <f>SUBTOTAL(3,A$1:A146)-1</f>
        <v>116</v>
      </c>
      <c r="D146" s="3" t="s">
        <v>873</v>
      </c>
      <c r="E146" s="3" t="s">
        <v>780</v>
      </c>
      <c r="F146" s="3" t="s">
        <v>1177</v>
      </c>
      <c r="G146" s="3" t="s">
        <v>7</v>
      </c>
      <c r="H146" s="38" t="s">
        <v>1178</v>
      </c>
      <c r="I146" s="4" t="s">
        <v>1179</v>
      </c>
      <c r="J146" s="4" t="s">
        <v>7</v>
      </c>
      <c r="K146" s="12" t="s">
        <v>7</v>
      </c>
      <c r="L146" s="20" t="str">
        <f t="shared" si="2"/>
        <v>→個票</v>
      </c>
      <c r="M146" s="10" t="str">
        <f t="shared" si="3"/>
        <v>.../../個票/条例適用　不利益/reiki_0318.docx</v>
      </c>
      <c r="N146" s="10"/>
      <c r="O146" s="10"/>
      <c r="P146" s="3" t="s">
        <v>785</v>
      </c>
    </row>
  </sheetData>
  <autoFilter ref="A2:P2" xr:uid="{00000000-0009-0000-0000-000001000000}"/>
  <phoneticPr fontId="3"/>
  <pageMargins left="0.39370078740157483" right="0.39370078740157483" top="0.39370078740157483" bottom="0.39370078740157483" header="0.11811023622047245" footer="0.11811023622047245"/>
  <pageSetup paperSize="9" orientation="landscape" r:id="rId1"/>
  <headerFooter alignWithMargins="0">
    <oddHeader>&amp;C&amp;"ＭＳ Ｐゴシック,太字"&amp;10&amp;F　【&amp;A】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申請に対する処分</vt:lpstr>
      <vt:lpstr>不利益処分</vt:lpstr>
      <vt:lpstr>申請に対する処分!Print_Area</vt:lpstr>
      <vt:lpstr>不利益処分!Print_Area</vt:lpstr>
      <vt:lpstr>申請に対する処分!Print_Titles</vt:lpstr>
      <vt:lpstr>不利益処分!Print_Titles</vt:lpstr>
    </vt:vector>
  </TitlesOfParts>
  <Company>法制ソフト課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gyote</dc:creator>
  <cp:lastModifiedBy>shinyaha</cp:lastModifiedBy>
  <cp:lastPrinted>2025-01-20T02:59:41Z</cp:lastPrinted>
  <dcterms:created xsi:type="dcterms:W3CDTF">2006-08-24T05:39:11Z</dcterms:created>
  <dcterms:modified xsi:type="dcterms:W3CDTF">2025-01-20T02:59:46Z</dcterms:modified>
</cp:coreProperties>
</file>