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<sst xmlns="http://schemas.openxmlformats.org/spreadsheetml/2006/main" count="1044" uniqueCount="564">
  <si>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</si>
  <si>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</si>
  <si>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</si>
  <si>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</si>
  <si>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</si>
  <si>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</si>
  <si>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</si>
  <si>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</si>
  <si>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</si>
  <si>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</si>
  <si>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</si>
  <si>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</si>
  <si>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</si>
  <si>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</si>
  <si>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</si>
  <si>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</si>
  <si>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</si>
  <si>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</si>
  <si>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</si>
  <si>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</si>
  <si>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</si>
  <si>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</si>
  <si>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</si>
  <si>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</si>
  <si>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</si>
  <si>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</si>
  <si>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</si>
  <si>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</si>
  <si>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</si>
  <si>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</si>
  <si>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</si>
  <si>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</si>
  <si>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</si>
  <si>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</si>
  <si>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</si>
  <si>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</si>
  <si>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</si>
  <si>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</si>
  <si>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</si>
  <si>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</si>
  <si>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</si>
  <si>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</si>
  <si>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</si>
  <si>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</si>
  <si>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</si>
  <si>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</si>
  <si>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</si>
  <si>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</si>
  <si>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</si>
  <si>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</si>
  <si>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</si>
  <si>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</si>
  <si>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</si>
  <si>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</si>
  <si>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</si>
  <si>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</si>
  <si>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</si>
  <si>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</si>
  <si>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</si>
  <si>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</si>
  <si>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</si>
  <si>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</si>
  <si>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</si>
  <si>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</si>
  <si>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</si>
  <si>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</si>
  <si>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</si>
  <si>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</si>
  <si>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</si>
  <si>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</si>
  <si>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</si>
  <si>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</si>
  <si>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</si>
  <si>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</si>
  <si>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</si>
  <si>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</si>
  <si>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</si>
  <si>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</si>
  <si>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</si>
  <si>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</si>
  <si>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</si>
  <si>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</si>
  <si>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</si>
  <si>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</si>
  <si>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</si>
  <si>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</si>
  <si>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</si>
  <si>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</si>
  <si>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</si>
  <si>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</si>
  <si>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</si>
  <si>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</si>
  <si>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</si>
  <si>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</si>
  <si>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</si>
  <si>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</si>
  <si>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</si>
  <si>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</si>
  <si>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</si>
  <si>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</si>
  <si>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</si>
  <si>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</si>
  <si>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</si>
  <si>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</si>
  <si>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</si>
  <si>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</si>
  <si>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</si>
  <si>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</si>
  <si>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</si>
  <si>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</si>
  <si>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</si>
  <si>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</si>
  <si>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</si>
  <si>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</si>
  <si>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</si>
  <si>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</si>
  <si>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</si>
  <si>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</si>
  <si>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</si>
  <si>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</si>
  <si>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</si>
  <si>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</si>
  <si>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</si>
  <si>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</si>
  <si>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</si>
  <si>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</si>
  <si>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</si>
  <si>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</si>
  <si>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</si>
  <si>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</si>
  <si>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</si>
  <si>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</si>
  <si>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</si>
  <si>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</si>
  <si>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</si>
  <si>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</si>
  <si>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</si>
  <si>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</si>
  <si>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</si>
  <si>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</si>
  <si>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</si>
  <si>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</si>
  <si>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</si>
  <si>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</si>
  <si>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</si>
  <si>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</si>
  <si>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</si>
  <si>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</si>
  <si>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</si>
  <si>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</si>
  <si>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</si>
  <si>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</si>
  <si>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</si>
  <si>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</si>
  <si>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</si>
  <si>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</si>
  <si>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</si>
  <si>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</si>
  <si>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</si>
  <si>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</si>
  <si>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</si>
  <si>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</si>
  <si>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</si>
  <si>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</si>
  <si>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</si>
  <si>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</si>
  <si>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</si>
  <si>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</si>
  <si>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</si>
  <si>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</si>
  <si>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</si>
  <si>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</si>
  <si>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</si>
  <si>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</si>
  <si>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</si>
  <si>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</si>
  <si>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</si>
  <si>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</si>
  <si>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</si>
  <si>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</si>
  <si>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</si>
  <si>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</si>
  <si>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</si>
  <si>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</si>
  <si>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</si>
  <si>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</si>
  <si>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</si>
  <si>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</si>
  <si>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</si>
  <si>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</si>
  <si>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</si>
  <si>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</si>
  <si>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</si>
  <si>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大阪府交野市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</si>
  <si>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</si>
  <si>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</si>
  <si>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</si>
  <si>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</si>
  <si>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</si>
  <si>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</si>
  <si>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</si>
  <si>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</si>
  <si>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</si>
  <si>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</si>
  <si>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</si>
  <si>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</si>
  <si>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</si>
  <si>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</si>
  <si>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</si>
  <si>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</si>
  <si>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</si>
  <si>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</si>
  <si>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</si>
  <si>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</si>
  <si>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</si>
  <si>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</si>
  <si>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</si>
  <si>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</si>
  <si>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</si>
  <si>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</si>
  <si>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</si>
  <si>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</si>
  <si>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</si>
  <si>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</si>
  <si>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</si>
  <si>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</si>
  <si>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</si>
  <si>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</si>
  <si>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</si>
  <si>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</si>
  <si>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</si>
  <si>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</si>
  <si>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</si>
  <si>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</si>
  <si>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</si>
  <si>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</si>
  <si>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</si>
  <si>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</si>
  <si>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</si>
  <si>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</si>
  <si>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</si>
  <si>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</si>
  <si>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</si>
  <si>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</si>
  <si>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</si>
  <si>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</si>
  <si>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</si>
  <si>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</si>
  <si>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</si>
  <si>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</si>
  <si>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</si>
  <si>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</si>
  <si>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</si>
  <si>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</si>
  <si>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</si>
  <si>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</si>
  <si>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</si>
  <si>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</si>
  <si>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</si>
  <si>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</si>
  <si>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</si>
  <si>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</si>
  <si>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</si>
  <si>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</si>
  <si>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</si>
  <si>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</si>
  <si>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</si>
  <si>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</si>
  <si>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</si>
  <si>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</si>
  <si>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</si>
  <si>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</si>
  <si>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</si>
  <si>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</si>
  <si>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</si>
  <si>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</si>
  <si>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</si>
  <si>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</si>
  <si>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</si>
  <si>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</si>
  <si>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</si>
  <si>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</si>
  <si>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</si>
  <si>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</si>
  <si>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</si>
  <si>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</si>
  <si>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</si>
  <si>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</si>
  <si>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</si>
  <si>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</si>
  <si>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</si>
  <si>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</si>
  <si>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</si>
  <si>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</si>
  <si>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</si>
  <si>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</si>
  <si>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</si>
  <si>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</si>
  <si>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</si>
  <si>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</si>
  <si>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</si>
  <si>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</si>
  <si>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</si>
  <si>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</si>
  <si>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</si>
  <si>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</si>
  <si>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</si>
  <si>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</si>
  <si>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</si>
  <si>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</si>
  <si>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</si>
  <si>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</si>
  <si>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</si>
  <si>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</si>
  <si>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</si>
  <si>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</si>
  <si>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</si>
  <si>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</si>
  <si>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</si>
  <si>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</si>
  <si>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</si>
  <si>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</si>
  <si>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</si>
  <si>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</si>
  <si>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</si>
  <si>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</si>
  <si>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</si>
  <si>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</si>
  <si>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</si>
  <si>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</si>
  <si>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</si>
  <si>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</si>
  <si>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</si>
  <si>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</si>
  <si>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</si>
  <si>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</si>
  <si>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</si>
  <si>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</si>
  <si>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</si>
  <si>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</si>
  <si>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</si>
  <si>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大阪府交野市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</si>
  <si>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</si>
  <si>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</si>
  <si>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</si>
  <si>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</si>
  <si>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</si>
  <si>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</si>
  <si>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</si>
  <si>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</si>
  <si>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</si>
  <si>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</si>
  <si>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</si>
  <si>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</si>
  <si>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</si>
  <si>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</si>
  <si>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</si>
  <si>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</si>
  <si>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</si>
  <si>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</si>
  <si>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</si>
  <si>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</si>
  <si>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</si>
  <si>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</si>
  <si>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</si>
  <si>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</si>
  <si>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</si>
  <si>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</si>
  <si>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</si>
  <si>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</si>
  <si>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</si>
  <si>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</si>
  <si>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</si>
  <si>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</si>
  <si>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</si>
  <si>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</si>
  <si>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</si>
  <si>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</si>
  <si>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</si>
  <si>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</si>
  <si>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</si>
  <si>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</si>
  <si>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</si>
  <si>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</si>
  <si>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</si>
  <si>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</si>
  <si>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</si>
  <si>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</si>
  <si>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</si>
  <si>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</si>
  <si>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</si>
  <si>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</si>
  <si>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</si>
  <si>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</si>
  <si>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</si>
  <si>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</si>
  <si>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</si>
  <si>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</si>
  <si>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</si>
  <si>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</si>
  <si>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</si>
  <si>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</si>
  <si>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</si>
  <si>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</si>
  <si>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</si>
  <si>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</si>
  <si>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</si>
  <si>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</si>
  <si>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</si>
  <si>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</si>
  <si>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</si>
  <si>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</si>
  <si>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</si>
  <si>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</si>
  <si>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</si>
  <si>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</si>
  <si>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</si>
  <si>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</si>
  <si>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</si>
  <si>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</si>
  <si>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</si>
  <si>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</si>
  <si>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</si>
  <si>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</si>
  <si>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</si>
  <si>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</si>
  <si>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</si>
  <si>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</si>
  <si>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</si>
  <si>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</si>
  <si>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</si>
  <si>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</si>
  <si>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</si>
  <si>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</si>
  <si>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</si>
  <si>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</si>
  <si>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</si>
  <si>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</si>
  <si>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</si>
  <si>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</si>
  <si>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</si>
  <si>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</si>
  <si>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</si>
  <si>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</si>
  <si>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</si>
  <si>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</si>
  <si>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</si>
  <si>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</si>
  <si>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</si>
  <si>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</si>
  <si>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</si>
  <si>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</si>
  <si>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</si>
  <si>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</si>
  <si>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</si>
  <si>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</si>
  <si>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</si>
  <si>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</si>
  <si>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</si>
  <si>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</si>
  <si>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</si>
  <si>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</si>
  <si>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</si>
  <si>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</si>
  <si>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</si>
  <si>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</si>
  <si>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</si>
  <si>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</si>
  <si>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</si>
  <si>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</si>
  <si>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</si>
  <si>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</si>
  <si>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</si>
  <si>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</si>
  <si>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</si>
  <si>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</si>
  <si>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</si>
  <si>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</si>
  <si>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</si>
  <si>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</si>
  <si>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</si>
  <si>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</si>
  <si>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</si>
  <si>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</si>
  <si>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</si>
  <si>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</si>
  <si>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</si>
  <si>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</si>
  <si>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</si>
  <si>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</si>
  <si>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</si>
  <si>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</si>
  <si>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</si>
  <si>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</si>
  <si>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</si>
  <si>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</si>
  <si>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</si>
  <si>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</si>
  <si>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</si>
  <si>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</si>
  <si>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</si>
  <si>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</si>
  <si>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</si>
  <si>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</si>
  <si>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</si>
  <si>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</si>
  <si>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</si>
  <si>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</si>
  <si>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</si>
  <si>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</si>
  <si>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</si>
  <si>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</si>
  <si>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</si>
  <si>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</si>
  <si>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</si>
  <si>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</si>
  <si>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</si>
  <si>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</si>
  <si>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</si>
  <si>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</si>
  <si>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</si>
  <si>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</si>
  <si>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</si>
  <si>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</si>
  <si>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</si>
  <si>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</si>
  <si>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介護保険特別会計</t>
  </si>
  <si>
    <t>国民健康保険特別会計</t>
  </si>
  <si>
    <t>▲ 0.15</t>
  </si>
  <si>
    <t>後期高齢者医療特別会計</t>
  </si>
  <si>
    <t>下水道事業特別会計</t>
  </si>
  <si>
    <t>公共用地先行取得事業特別会計</t>
  </si>
  <si>
    <t>その他会計（赤字）</t>
  </si>
  <si>
    <t>その他会計（黒字）</t>
  </si>
  <si>
    <t>-</t>
    <phoneticPr fontId="2"/>
  </si>
  <si>
    <t>-</t>
    <phoneticPr fontId="2"/>
  </si>
  <si>
    <t>-</t>
    <phoneticPr fontId="2"/>
  </si>
  <si>
    <t>-</t>
    <phoneticPr fontId="2"/>
  </si>
  <si>
    <t>-</t>
    <phoneticPr fontId="2"/>
  </si>
  <si>
    <t>四條畷市交野市清掃施設組合</t>
    <rPh sb="0" eb="4">
      <t>シジョウナワテシ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</si>
  <si>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</si>
  <si>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</si>
  <si>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</si>
  <si>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</si>
  <si>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</si>
  <si>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</si>
  <si>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交野市体育文化協会</t>
    <rPh sb="0" eb="3">
      <t>カタノシ</t>
    </rPh>
    <rPh sb="3" eb="5">
      <t>タイイク</t>
    </rPh>
    <rPh sb="5" eb="7">
      <t>ブンカ</t>
    </rPh>
    <rPh sb="7" eb="9">
      <t>キョウカイ</t>
    </rPh>
    <phoneticPr fontId="2"/>
  </si>
  <si>
    <t>交野市土地開発公社</t>
    <rPh sb="0" eb="2">
      <t>カタノ</t>
    </rPh>
    <rPh sb="2" eb="3">
      <t>シ</t>
    </rPh>
    <rPh sb="3" eb="5">
      <t>トチ</t>
    </rPh>
    <rPh sb="5" eb="7">
      <t>カイハツ</t>
    </rPh>
    <rPh sb="7" eb="9">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</si>
  <si>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</si>
  <si>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</si>
  <si>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</si>
  <si>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</si>
  <si>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</si>
  <si>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</si>
  <si>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</si>
  <si>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</si>
  <si>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</si>
  <si>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</si>
  <si>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</si>
  <si>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</si>
  <si>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</si>
  <si>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土地開発公社による市の規模に見合わない多額の用地取得が過去に行われたことなどから、将来負担比率は類似団体と比較して極めて高い数値となっており、実質公債費比率についても高い水準で推移してきた。
近年は公社用地については計画的に買戻しを進めていることや、平成の初頭に行った都市基盤整備に伴う市債の償還が終了してきたことから、それぞれの数値が低下してきている。
しかしながら、将来負担比率はいまだに非常に高い数値であり、実質公債費比率についても用地の買戻しや公共施設の老朽化対策等のため下げ止まりを見せている。
よって、更なる土地開発公社の健全化、市債の発行を抑制するなどにより、比率の改善に努める。</t>
    <rPh sb="0" eb="2">
      <t>トチ</t>
    </rPh>
    <rPh sb="2" eb="4">
      <t>カイハツ</t>
    </rPh>
    <rPh sb="4" eb="6">
      <t>コウシャ</t>
    </rPh>
    <rPh sb="9" eb="10">
      <t>シ</t>
    </rPh>
    <rPh sb="11" eb="13">
      <t>キボ</t>
    </rPh>
    <rPh sb="14" eb="16">
      <t>ミア</t>
    </rPh>
    <rPh sb="19" eb="21">
      <t>タガク</t>
    </rPh>
    <rPh sb="22" eb="24">
      <t>ヨウチ</t>
    </rPh>
    <rPh sb="24" eb="26">
      <t>シュトク</t>
    </rPh>
    <rPh sb="27" eb="29">
      <t>カコ</t>
    </rPh>
    <rPh sb="30" eb="31">
      <t>オコナ</t>
    </rPh>
    <rPh sb="41" eb="43">
      <t>ショウライ</t>
    </rPh>
    <rPh sb="43" eb="45">
      <t>フタン</t>
    </rPh>
    <rPh sb="45" eb="47">
      <t>ヒリツ</t>
    </rPh>
    <rPh sb="48" eb="50">
      <t>ルイジ</t>
    </rPh>
    <rPh sb="50" eb="52">
      <t>ダンタイ</t>
    </rPh>
    <rPh sb="53" eb="55">
      <t>ヒカク</t>
    </rPh>
    <rPh sb="57" eb="58">
      <t>キワ</t>
    </rPh>
    <rPh sb="60" eb="61">
      <t>タカ</t>
    </rPh>
    <rPh sb="62" eb="64">
      <t>スウチ</t>
    </rPh>
    <rPh sb="71" eb="73">
      <t>ジッシツ</t>
    </rPh>
    <rPh sb="73" eb="76">
      <t>コウサイヒ</t>
    </rPh>
    <rPh sb="76" eb="78">
      <t>ヒリツ</t>
    </rPh>
    <rPh sb="83" eb="84">
      <t>タカ</t>
    </rPh>
    <rPh sb="85" eb="87">
      <t>スイジュン</t>
    </rPh>
    <rPh sb="88" eb="90">
      <t>スイイ</t>
    </rPh>
    <rPh sb="96" eb="98">
      <t>キンネン</t>
    </rPh>
    <rPh sb="99" eb="101">
      <t>コウシャ</t>
    </rPh>
    <rPh sb="101" eb="103">
      <t>ヨウチ</t>
    </rPh>
    <rPh sb="108" eb="111">
      <t>ケイカクテキ</t>
    </rPh>
    <rPh sb="112" eb="114">
      <t>カイモド</t>
    </rPh>
    <rPh sb="116" eb="117">
      <t>スス</t>
    </rPh>
    <rPh sb="125" eb="127">
      <t>ヘイセイ</t>
    </rPh>
    <rPh sb="128" eb="130">
      <t>ショトウ</t>
    </rPh>
    <rPh sb="131" eb="132">
      <t>オコナ</t>
    </rPh>
    <rPh sb="134" eb="136">
      <t>トシ</t>
    </rPh>
    <rPh sb="136" eb="138">
      <t>キバン</t>
    </rPh>
    <rPh sb="138" eb="140">
      <t>セイビ</t>
    </rPh>
    <rPh sb="141" eb="142">
      <t>トモナ</t>
    </rPh>
    <rPh sb="143" eb="145">
      <t>シサイ</t>
    </rPh>
    <rPh sb="146" eb="148">
      <t>ショウカン</t>
    </rPh>
    <rPh sb="149" eb="151">
      <t>シュウリョウ</t>
    </rPh>
    <rPh sb="165" eb="167">
      <t>スウチ</t>
    </rPh>
    <rPh sb="168" eb="170">
      <t>テイカ</t>
    </rPh>
    <rPh sb="185" eb="187">
      <t>ショウライ</t>
    </rPh>
    <rPh sb="187" eb="189">
      <t>フタン</t>
    </rPh>
    <rPh sb="189" eb="191">
      <t>ヒリツ</t>
    </rPh>
    <rPh sb="196" eb="198">
      <t>ヒジョウ</t>
    </rPh>
    <rPh sb="199" eb="200">
      <t>タカ</t>
    </rPh>
    <rPh sb="201" eb="203">
      <t>スウチ</t>
    </rPh>
    <rPh sb="207" eb="209">
      <t>ジッシツ</t>
    </rPh>
    <rPh sb="209" eb="211">
      <t>コウサイ</t>
    </rPh>
    <rPh sb="211" eb="212">
      <t>ヒ</t>
    </rPh>
    <rPh sb="212" eb="214">
      <t>ヒリツ</t>
    </rPh>
    <rPh sb="219" eb="221">
      <t>ヨウチ</t>
    </rPh>
    <rPh sb="222" eb="224">
      <t>カイモド</t>
    </rPh>
    <rPh sb="226" eb="228">
      <t>コウキョウ</t>
    </rPh>
    <rPh sb="228" eb="230">
      <t>シセツ</t>
    </rPh>
    <rPh sb="231" eb="234">
      <t>ロウキュウカ</t>
    </rPh>
    <rPh sb="234" eb="236">
      <t>タイサク</t>
    </rPh>
    <rPh sb="236" eb="237">
      <t>トウ</t>
    </rPh>
    <rPh sb="240" eb="241">
      <t>サ</t>
    </rPh>
    <rPh sb="242" eb="243">
      <t>ド</t>
    </rPh>
    <rPh sb="246" eb="247">
      <t>ミ</t>
    </rPh>
    <rPh sb="257" eb="258">
      <t>サラ</t>
    </rPh>
    <rPh sb="260" eb="262">
      <t>トチ</t>
    </rPh>
    <rPh sb="262" eb="264">
      <t>カイハツ</t>
    </rPh>
    <rPh sb="264" eb="266">
      <t>コウシャ</t>
    </rPh>
    <rPh sb="267" eb="270">
      <t>ケンゼンカ</t>
    </rPh>
    <rPh sb="271" eb="273">
      <t>シサイ</t>
    </rPh>
    <rPh sb="274" eb="276">
      <t>ハッコウ</t>
    </rPh>
    <rPh sb="277" eb="279">
      <t>ヨクセイ</t>
    </rPh>
    <rPh sb="287" eb="289">
      <t>ヒリツ</t>
    </rPh>
    <rPh sb="290" eb="292">
      <t>カイゼン</t>
    </rPh>
    <rPh sb="293" eb="294">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</si>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</sst>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20225</c:v>
                </c:pt>
                <c:pt idx="1">
                  <c:v>25554</c:v>
                </c:pt>
                <c:pt idx="2">
                  <c:v>38895</c:v>
                </c:pt>
                <c:pt idx="3">
                  <c:v>22734</c:v>
                </c:pt>
                <c:pt idx="4">
                  <c:v>49922</c:v>
                </c:pt>
              </c:numCache>
            </c:numRef>
          </c:val>
          <c:smooth val="0"/>
        </c:ser>
        <c:dLbls>
          <c:showLegendKey val="0"/>
          <c:showVal val="0"/>
          <c:showCatName val="0"/>
          <c:showSerName val="0"/>
          <c:showPercent val="0"/>
          <c:showBubbleSize val="0"/>
        </c:dLbls>
        <c:marker val="1"/>
        <c:smooth val="0"/>
        <c:axId val="90174592"/>
        <c:axId val="90176512"/>
      </c:lineChart>
      <c:catAx>
        <c:axId val="90174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76512"/>
        <c:crosses val="autoZero"/>
        <c:auto val="1"/>
        <c:lblAlgn val="ctr"/>
        <c:lblOffset val="100"/>
        <c:tickLblSkip val="1"/>
        <c:tickMarkSkip val="1"/>
        <c:noMultiLvlLbl val="0"/>
      </c:catAx>
      <c:valAx>
        <c:axId val="901765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74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2.11</c:v>
                </c:pt>
                <c:pt idx="1">
                  <c:v>1.71</c:v>
                </c:pt>
                <c:pt idx="2">
                  <c:v>2.08</c:v>
                </c:pt>
                <c:pt idx="3">
                  <c:v>1.95</c:v>
                </c:pt>
                <c:pt idx="4">
                  <c:v>2.5099999999999998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9.58</c:v>
                </c:pt>
                <c:pt idx="1">
                  <c:v>14.2</c:v>
                </c:pt>
                <c:pt idx="2">
                  <c:v>17.239999999999998</c:v>
                </c:pt>
                <c:pt idx="3">
                  <c:v>18.47</c:v>
                </c:pt>
                <c:pt idx="4">
                  <c:v>21.06</c:v>
                </c:pt>
              </c:numCache>
            </c:numRef>
          </c:val>
        </c:ser>
        <c:dLbls>
          <c:showLegendKey val="0"/>
          <c:showVal val="0"/>
          <c:showCatName val="0"/>
          <c:showSerName val="0"/>
          <c:showPercent val="0"/>
          <c:showBubbleSize val="0"/>
        </c:dLbls>
        <c:gapWidth val="250"/>
        <c:overlap val="100"/>
        <c:axId val="118676096"/>
        <c:axId val="118678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1.48</c:v>
                </c:pt>
                <c:pt idx="1">
                  <c:v>4.79</c:v>
                </c:pt>
                <c:pt idx="2">
                  <c:v>4.07</c:v>
                </c:pt>
                <c:pt idx="3">
                  <c:v>1.1399999999999999</c:v>
                </c:pt>
                <c:pt idx="4">
                  <c:v>3.35</c:v>
                </c:pt>
              </c:numCache>
            </c:numRef>
          </c:val>
          <c:smooth val="0"/>
        </c:ser>
        <c:dLbls>
          <c:showLegendKey val="0"/>
          <c:showVal val="0"/>
          <c:showCatName val="0"/>
          <c:showSerName val="0"/>
          <c:showPercent val="0"/>
          <c:showBubbleSize val="0"/>
        </c:dLbls>
        <c:marker val="1"/>
        <c:smooth val="0"/>
        <c:axId val="118676096"/>
        <c:axId val="118678272"/>
      </c:lineChart>
      <c:catAx>
        <c:axId val="1186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678272"/>
        <c:crosses val="autoZero"/>
        <c:auto val="1"/>
        <c:lblAlgn val="ctr"/>
        <c:lblOffset val="100"/>
        <c:tickLblSkip val="1"/>
        <c:tickMarkSkip val="1"/>
        <c:noMultiLvlLbl val="0"/>
      </c:catAx>
      <c:valAx>
        <c:axId val="11867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0.23</c:v>
                </c:pt>
                <c:pt idx="8">
                  <c:v>#N/A</c:v>
                </c:pt>
                <c:pt idx="9">
                  <c:v>0.26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0.39</c:v>
                </c:pt>
                <c:pt idx="4">
                  <c:v>#N/A</c:v>
                </c:pt>
                <c:pt idx="5">
                  <c:v>0.35</c:v>
                </c:pt>
                <c:pt idx="6">
                  <c:v>#N/A</c:v>
                </c:pt>
                <c:pt idx="7">
                  <c:v>0.38</c:v>
                </c:pt>
                <c:pt idx="8">
                  <c:v>#N/A</c:v>
                </c:pt>
                <c:pt idx="9">
                  <c:v>0.26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0.15</c:v>
                </c:pt>
                <c:pt idx="1">
                  <c:v>#N/A</c:v>
                </c:pt>
                <c:pt idx="2">
                  <c:v>#N/A</c:v>
                </c:pt>
                <c:pt idx="3">
                  <c:v>0.19</c:v>
                </c:pt>
                <c:pt idx="4">
                  <c:v>#N/A</c:v>
                </c:pt>
                <c:pt idx="5">
                  <c:v>0.72</c:v>
                </c:pt>
                <c:pt idx="6">
                  <c:v>#N/A</c:v>
                </c:pt>
                <c:pt idx="7">
                  <c:v>0.47</c:v>
                </c:pt>
                <c:pt idx="8">
                  <c:v>#N/A</c:v>
                </c:pt>
                <c:pt idx="9">
                  <c:v>0.56000000000000005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0.28000000000000003</c:v>
                </c:pt>
                <c:pt idx="2">
                  <c:v>#N/A</c:v>
                </c:pt>
                <c:pt idx="3">
                  <c:v>0.16</c:v>
                </c:pt>
                <c:pt idx="4">
                  <c:v>#N/A</c:v>
                </c:pt>
                <c:pt idx="5">
                  <c:v>0.09</c:v>
                </c:pt>
                <c:pt idx="6">
                  <c:v>#N/A</c:v>
                </c:pt>
                <c:pt idx="7">
                  <c:v>0.57999999999999996</c:v>
                </c:pt>
                <c:pt idx="8">
                  <c:v>#N/A</c:v>
                </c:pt>
                <c:pt idx="9">
                  <c:v>1.1000000000000001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2.11</c:v>
                </c:pt>
                <c:pt idx="2">
                  <c:v>#N/A</c:v>
                </c:pt>
                <c:pt idx="3">
                  <c:v>1.7</c:v>
                </c:pt>
                <c:pt idx="4">
                  <c:v>#N/A</c:v>
                </c:pt>
                <c:pt idx="5">
                  <c:v>2.0699999999999998</c:v>
                </c:pt>
                <c:pt idx="6">
                  <c:v>#N/A</c:v>
                </c:pt>
                <c:pt idx="7">
                  <c:v>1.94</c:v>
                </c:pt>
                <c:pt idx="8">
                  <c:v>#N/A</c:v>
                </c:pt>
                <c:pt idx="9">
                  <c:v>2.5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20.71</c:v>
                </c:pt>
                <c:pt idx="2">
                  <c:v>#N/A</c:v>
                </c:pt>
                <c:pt idx="3">
                  <c:v>21.84</c:v>
                </c:pt>
                <c:pt idx="4">
                  <c:v>#N/A</c:v>
                </c:pt>
                <c:pt idx="5">
                  <c:v>22</c:v>
                </c:pt>
                <c:pt idx="6">
                  <c:v>#N/A</c:v>
                </c:pt>
                <c:pt idx="7">
                  <c:v>20.89</c:v>
                </c:pt>
                <c:pt idx="8">
                  <c:v>#N/A</c:v>
                </c:pt>
                <c:pt idx="9">
                  <c:v>20.37</c:v>
                </c:pt>
              </c:numCache>
            </c:numRef>
          </c:val>
        </c:ser>
        <c:dLbls>
          <c:showLegendKey val="0"/>
          <c:showVal val="0"/>
          <c:showCatName val="0"/>
          <c:showSerName val="0"/>
          <c:showPercent val="0"/>
          <c:showBubbleSize val="0"/>
        </c:dLbls>
        <c:gapWidth val="150"/>
        <c:overlap val="100"/>
        <c:axId val="118806400"/>
        <c:axId val="118807936"/>
      </c:barChart>
      <c:catAx>
        <c:axId val="11880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807936"/>
        <c:crosses val="autoZero"/>
        <c:auto val="1"/>
        <c:lblAlgn val="ctr"/>
        <c:lblOffset val="100"/>
        <c:tickLblSkip val="1"/>
        <c:tickMarkSkip val="1"/>
        <c:noMultiLvlLbl val="0"/>
      </c:catAx>
      <c:valAx>
        <c:axId val="11880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06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2210</c:v>
                </c:pt>
                <c:pt idx="5">
                  <c:v>2266</c:v>
                </c:pt>
                <c:pt idx="8">
                  <c:v>2160</c:v>
                </c:pt>
                <c:pt idx="11">
                  <c:v>2180</c:v>
                </c:pt>
                <c:pt idx="14">
                  <c:v>1829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27</c:v>
                </c:pt>
                <c:pt idx="6">
                  <c:v>26</c:v>
                </c:pt>
                <c:pt idx="9">
                  <c:v>25</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206</c:v>
                </c:pt>
                <c:pt idx="3">
                  <c:v>382</c:v>
                </c:pt>
                <c:pt idx="6">
                  <c:v>165</c:v>
                </c:pt>
                <c:pt idx="9">
                  <c:v>145</c:v>
                </c:pt>
                <c:pt idx="12">
                  <c:v>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3938</c:v>
                </c:pt>
                <c:pt idx="3">
                  <c:v>3473</c:v>
                </c:pt>
                <c:pt idx="6">
                  <c:v>3453</c:v>
                </c:pt>
                <c:pt idx="9">
                  <c:v>3655</c:v>
                </c:pt>
                <c:pt idx="12">
                  <c:v>3457</c:v>
                </c:pt>
              </c:numCache>
            </c:numRef>
          </c:val>
        </c:ser>
        <c:dLbls>
          <c:showLegendKey val="0"/>
          <c:showVal val="0"/>
          <c:showCatName val="0"/>
          <c:showSerName val="0"/>
          <c:showPercent val="0"/>
          <c:showBubbleSize val="0"/>
        </c:dLbls>
        <c:gapWidth val="100"/>
        <c:overlap val="100"/>
        <c:axId val="114775936"/>
        <c:axId val="11478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1997</c:v>
                </c:pt>
                <c:pt idx="2">
                  <c:v>#N/A</c:v>
                </c:pt>
                <c:pt idx="3">
                  <c:v>#N/A</c:v>
                </c:pt>
                <c:pt idx="4">
                  <c:v>1617</c:v>
                </c:pt>
                <c:pt idx="5">
                  <c:v>#N/A</c:v>
                </c:pt>
                <c:pt idx="6">
                  <c:v>#N/A</c:v>
                </c:pt>
                <c:pt idx="7">
                  <c:v>1484</c:v>
                </c:pt>
                <c:pt idx="8">
                  <c:v>#N/A</c:v>
                </c:pt>
                <c:pt idx="9">
                  <c:v>#N/A</c:v>
                </c:pt>
                <c:pt idx="10">
                  <c:v>1645</c:v>
                </c:pt>
                <c:pt idx="11">
                  <c:v>#N/A</c:v>
                </c:pt>
                <c:pt idx="12">
                  <c:v>#N/A</c:v>
                </c:pt>
                <c:pt idx="13">
                  <c:v>1795</c:v>
                </c:pt>
                <c:pt idx="14">
                  <c:v>#N/A</c:v>
                </c:pt>
              </c:numCache>
            </c:numRef>
          </c:val>
          <c:smooth val="0"/>
        </c:ser>
        <c:dLbls>
          <c:showLegendKey val="0"/>
          <c:showVal val="0"/>
          <c:showCatName val="0"/>
          <c:showSerName val="0"/>
          <c:showPercent val="0"/>
          <c:showBubbleSize val="0"/>
        </c:dLbls>
        <c:marker val="1"/>
        <c:smooth val="0"/>
        <c:axId val="114775936"/>
        <c:axId val="114786304"/>
      </c:lineChart>
      <c:catAx>
        <c:axId val="1147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86304"/>
        <c:crosses val="autoZero"/>
        <c:auto val="1"/>
        <c:lblAlgn val="ctr"/>
        <c:lblOffset val="100"/>
        <c:tickLblSkip val="1"/>
        <c:tickMarkSkip val="1"/>
        <c:noMultiLvlLbl val="0"/>
      </c:catAx>
      <c:valAx>
        <c:axId val="11478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7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16679</c:v>
                </c:pt>
                <c:pt idx="5">
                  <c:v>17080</c:v>
                </c:pt>
                <c:pt idx="8">
                  <c:v>17181</c:v>
                </c:pt>
                <c:pt idx="11">
                  <c:v>17564</c:v>
                </c:pt>
                <c:pt idx="14">
                  <c:v>17627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3280</c:v>
                </c:pt>
                <c:pt idx="5">
                  <c:v>3674</c:v>
                </c:pt>
                <c:pt idx="8">
                  <c:v>3628</c:v>
                </c:pt>
                <c:pt idx="11">
                  <c:v>4954</c:v>
                </c:pt>
                <c:pt idx="14">
                  <c:v>4503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3424</c:v>
                </c:pt>
                <c:pt idx="5">
                  <c:v>4360</c:v>
                </c:pt>
                <c:pt idx="8">
                  <c:v>4843</c:v>
                </c:pt>
                <c:pt idx="11">
                  <c:v>5014</c:v>
                </c:pt>
                <c:pt idx="14">
                  <c:v>5430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3532</c:v>
                </c:pt>
                <c:pt idx="3">
                  <c:v>3582</c:v>
                </c:pt>
                <c:pt idx="6">
                  <c:v>3557</c:v>
                </c:pt>
                <c:pt idx="9">
                  <c:v>3367</c:v>
                </c:pt>
                <c:pt idx="12">
                  <c:v>3271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195</c:v>
                </c:pt>
                <c:pt idx="3">
                  <c:v>172</c:v>
                </c:pt>
                <c:pt idx="6">
                  <c:v>153</c:v>
                </c:pt>
                <c:pt idx="9">
                  <c:v>1679</c:v>
                </c:pt>
                <c:pt idx="12">
                  <c:v>1827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1974</c:v>
                </c:pt>
                <c:pt idx="3">
                  <c:v>2426</c:v>
                </c:pt>
                <c:pt idx="6">
                  <c:v>2260</c:v>
                </c:pt>
                <c:pt idx="9">
                  <c:v>1997</c:v>
                </c:pt>
                <c:pt idx="12">
                  <c:v>1243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18844</c:v>
                </c:pt>
                <c:pt idx="3">
                  <c:v>17779</c:v>
                </c:pt>
                <c:pt idx="6">
                  <c:v>14555</c:v>
                </c:pt>
                <c:pt idx="9">
                  <c:v>12616</c:v>
                </c:pt>
                <c:pt idx="12">
                  <c:v>12035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30591</c:v>
                </c:pt>
                <c:pt idx="3">
                  <c:v>29869</c:v>
                </c:pt>
                <c:pt idx="6">
                  <c:v>31596</c:v>
                </c:pt>
                <c:pt idx="9">
                  <c:v>30573</c:v>
                </c:pt>
                <c:pt idx="12">
                  <c:v>30984</c:v>
                </c:pt>
              </c:numCache>
            </c:numRef>
          </c:val>
        </c:ser>
        <c:dLbls>
          <c:showLegendKey val="0"/>
          <c:showVal val="0"/>
          <c:showCatName val="0"/>
          <c:showSerName val="0"/>
          <c:showPercent val="0"/>
          <c:showBubbleSize val="0"/>
        </c:dLbls>
        <c:gapWidth val="100"/>
        <c:overlap val="100"/>
        <c:axId val="118716672"/>
        <c:axId val="118718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31753</c:v>
                </c:pt>
                <c:pt idx="2">
                  <c:v>#N/A</c:v>
                </c:pt>
                <c:pt idx="3">
                  <c:v>#N/A</c:v>
                </c:pt>
                <c:pt idx="4">
                  <c:v>28715</c:v>
                </c:pt>
                <c:pt idx="5">
                  <c:v>#N/A</c:v>
                </c:pt>
                <c:pt idx="6">
                  <c:v>#N/A</c:v>
                </c:pt>
                <c:pt idx="7">
                  <c:v>26469</c:v>
                </c:pt>
                <c:pt idx="8">
                  <c:v>#N/A</c:v>
                </c:pt>
                <c:pt idx="9">
                  <c:v>#N/A</c:v>
                </c:pt>
                <c:pt idx="10">
                  <c:v>22700</c:v>
                </c:pt>
                <c:pt idx="11">
                  <c:v>#N/A</c:v>
                </c:pt>
                <c:pt idx="12">
                  <c:v>#N/A</c:v>
                </c:pt>
                <c:pt idx="13">
                  <c:v>21800</c:v>
                </c:pt>
                <c:pt idx="14">
                  <c:v>#N/A</c:v>
                </c:pt>
              </c:numCache>
            </c:numRef>
          </c:val>
          <c:smooth val="0"/>
        </c:ser>
        <c:dLbls>
          <c:showLegendKey val="0"/>
          <c:showVal val="0"/>
          <c:showCatName val="0"/>
          <c:showSerName val="0"/>
          <c:showPercent val="0"/>
          <c:showBubbleSize val="0"/>
        </c:dLbls>
        <c:marker val="1"/>
        <c:smooth val="0"/>
        <c:axId val="118716672"/>
        <c:axId val="118718848"/>
      </c:lineChart>
      <c:catAx>
        <c:axId val="1187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18848"/>
        <c:crosses val="autoZero"/>
        <c:auto val="1"/>
        <c:lblAlgn val="ctr"/>
        <c:lblOffset val="100"/>
        <c:tickLblSkip val="1"/>
        <c:tickMarkSkip val="1"/>
        <c:noMultiLvlLbl val="0"/>
      </c:catAx>
      <c:valAx>
        <c:axId val="11871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1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9991936"/>
        <c:axId val="79993856"/>
      </c:scatterChart>
      <c:valAx>
        <c:axId val="79991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993856"/>
        <c:crosses val="autoZero"/>
        <c:crossBetween val="midCat"/>
      </c:valAx>
      <c:valAx>
        <c:axId val="79993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991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3.3620503319438076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2.979042120418955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16.600000000000001</c:v>
                </c:pt>
                <c:pt idx="1">
                  <c:v>15.5</c:v>
                </c:pt>
                <c:pt idx="2">
                  <c:v>13.7</c:v>
                </c:pt>
                <c:pt idx="3">
                  <c:v>12.7</c:v>
                </c:pt>
                <c:pt idx="4">
                  <c:v>13</c:v>
                </c:pt>
              </c:numCache>
            </c:numRef>
          </c:xVal>
          <c:yVal>
            <c:numRef>
              <c:f>公会計指標分析・財政指標組合せ分析表!$K$73:$O$73</c:f>
              <c:numCache>
                <c:formatCode>#,##0.0;"▲ "#,##0.0</c:formatCode>
                <c:ptCount val="5"/>
                <c:pt idx="0">
                  <c:v>258.39999999999998</c:v>
                </c:pt>
                <c:pt idx="1">
                  <c:v>232.7</c:v>
                </c:pt>
                <c:pt idx="2">
                  <c:v>210.1</c:v>
                </c:pt>
                <c:pt idx="3">
                  <c:v>183.1</c:v>
                </c:pt>
                <c:pt idx="4">
                  <c:v>169.9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979049301463855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3620431508988871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80162816"/>
        <c:axId val="80164736"/>
      </c:scatterChart>
      <c:valAx>
        <c:axId val="80162816"/>
        <c:scaling>
          <c:orientation val="minMax"/>
          <c:max val="17.3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164736"/>
        <c:crosses val="autoZero"/>
        <c:crossBetween val="midCat"/>
      </c:valAx>
      <c:valAx>
        <c:axId val="80164736"/>
        <c:scaling>
          <c:orientation val="minMax"/>
          <c:max val="3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162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２７年度における実質公債費比率は１３．０％となっており、平成２６年度の１２．７％と比較し０．３ポイント悪化している。過去の大型事業に対する市債の償還が終了してきていることから、元利償還金は減少してきているものの、それに対する交付税の算入措置等も終了することから、平成２７年度は悪化となった。類似団体と比較すると、依然として高い比率となっており、新学校給食センターや新ごみ処理場の整備に係る市債の償還が数年後から始まることで、更に数値の悪化が予想される。今後は、新規発行の抑制や低利率で</a:t>
          </a:r>
          <a:r>
            <a:rPr kumimoji="1" lang="ja-JP" altLang="en-US" sz="1200">
              <a:solidFill>
                <a:sysClr val="windowText" lastClr="000000"/>
              </a:solidFill>
              <a:latin typeface="ＭＳ ゴシック" pitchFamily="49" charset="-128"/>
              <a:ea typeface="ＭＳ ゴシック" pitchFamily="49" charset="-128"/>
            </a:rPr>
            <a:t>の借入を行うなど</a:t>
          </a:r>
          <a:r>
            <a:rPr kumimoji="1" lang="ja-JP" altLang="en-US" sz="1200">
              <a:latin typeface="ＭＳ ゴシック" pitchFamily="49" charset="-128"/>
              <a:ea typeface="ＭＳ ゴシック" pitchFamily="49" charset="-128"/>
            </a:rPr>
            <a:t>、比率の改善に努める。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２７年度における将来負担比率は１６９．９％となっており、平成２６年度の１８３．１％と比べ１３．２ポイント改善したが、全国的に見ても非常に高い数値となっている。この要因としては、都市基盤整備に伴う多額の市債の発行や、土地開発公社において、第二京阪道路関連用地等の多額の用地取得を行ったことにより、多額の債務を抱えることが挙げられる。ここ数年は公社用地の計画的な買戻し等を行い、順調に比率は低下しているものの、老朽化した施設の更新や長寿命化等の費用について、新たな市債の発行による比率の悪化が見込まれるところである。今後も土地開発公社の健全化を進めつつ、新規の公共投資については選択と集中を行うことで、市民サービスへの投資を行いながら、数値の</a:t>
          </a:r>
          <a:r>
            <a:rPr kumimoji="1" lang="ja-JP" altLang="en-US" sz="1200">
              <a:solidFill>
                <a:sysClr val="windowText" lastClr="000000"/>
              </a:solidFill>
              <a:latin typeface="ＭＳ ゴシック" pitchFamily="49" charset="-128"/>
              <a:ea typeface="ＭＳ ゴシック" pitchFamily="49" charset="-128"/>
            </a:rPr>
            <a:t>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には主要な産業・大型事業所等がなく、市税に占める法人税の割合が低い。そのため、アベノミクスによる企業業績の回復等における法人税収入の増加等も見られず、個人税収入についても、民間賃金が伸び悩む中で大幅な上昇とはなっていない。</a:t>
          </a:r>
          <a:r>
            <a:rPr kumimoji="1" lang="ja-JP" altLang="en-US" sz="1300">
              <a:solidFill>
                <a:sysClr val="windowText" lastClr="000000"/>
              </a:solidFill>
              <a:latin typeface="ＭＳ Ｐゴシック"/>
            </a:rPr>
            <a:t>結果として、</a:t>
          </a:r>
          <a:r>
            <a:rPr kumimoji="1" lang="ja-JP" altLang="en-US" sz="1300">
              <a:latin typeface="ＭＳ Ｐゴシック"/>
            </a:rPr>
            <a:t>財政力指数は近年と同水準の０．７０となっており、財政基盤がぜい弱である状態が続いている。</a:t>
          </a:r>
          <a:endParaRPr kumimoji="1" lang="en-US" altLang="ja-JP" sz="1300">
            <a:latin typeface="ＭＳ Ｐゴシック"/>
          </a:endParaRPr>
        </a:p>
        <a:p>
          <a:r>
            <a:rPr kumimoji="1" lang="en-US" altLang="ja-JP" sz="1300">
              <a:latin typeface="ＭＳ Ｐゴシック"/>
            </a:rPr>
            <a:t>27</a:t>
          </a:r>
          <a:r>
            <a:rPr kumimoji="1" lang="ja-JP" altLang="en-US" sz="1300">
              <a:latin typeface="ＭＳ Ｐゴシック"/>
            </a:rPr>
            <a:t>年度末に策定した市長戦略をもとに、税や保険料等の徴収体制の強化など歳入の確保及び民間活力の導入や補助事業の標準化など、歳出削減を進め、財政基盤の強化に努める。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6" name="直線コネクタ 65"/>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151130</xdr:rowOff>
    </xdr:to>
    <xdr:cxnSp macro="">
      <xdr:nvCxnSpPr>
        <xdr:cNvPr id="69" name="直線コネクタ 68"/>
        <xdr:cNvCxnSpPr/>
      </xdr:nvCxnSpPr>
      <xdr:spPr>
        <a:xfrm flipV="1">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71" name="テキスト ボックス 70"/>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2" name="直線コネクタ 71"/>
        <xdr:cNvCxnSpPr/>
      </xdr:nvCxnSpPr>
      <xdr:spPr>
        <a:xfrm>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54610</xdr:rowOff>
    </xdr:from>
    <xdr:to>
      <xdr:col>3</xdr:col>
      <xdr:colOff>279400</xdr:colOff>
      <xdr:row>40</xdr:row>
      <xdr:rowOff>127000</xdr:rowOff>
    </xdr:to>
    <xdr:cxnSp macro="">
      <xdr:nvCxnSpPr>
        <xdr:cNvPr id="75" name="直線コネクタ 74"/>
        <xdr:cNvCxnSpPr/>
      </xdr:nvCxnSpPr>
      <xdr:spPr>
        <a:xfrm>
          <a:off x="1447800" y="69126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5" name="円/楕円 84"/>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48277</xdr:rowOff>
    </xdr:from>
    <xdr:ext cx="762000" cy="259045"/>
    <xdr:sp macro="" textlink="">
      <xdr:nvSpPr>
        <xdr:cNvPr id="86"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9" name="円/楕円 88"/>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40657</xdr:rowOff>
    </xdr:from>
    <xdr:ext cx="762000" cy="259045"/>
    <xdr:sp macro="" textlink="">
      <xdr:nvSpPr>
        <xdr:cNvPr id="90" name="テキスト ボックス 89"/>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1" name="円/楕円 90"/>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2" name="テキスト ボックス 9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3810</xdr:rowOff>
    </xdr:from>
    <xdr:to>
      <xdr:col>2</xdr:col>
      <xdr:colOff>127000</xdr:colOff>
      <xdr:row>40</xdr:row>
      <xdr:rowOff>105410</xdr:rowOff>
    </xdr:to>
    <xdr:sp macro="" textlink="">
      <xdr:nvSpPr>
        <xdr:cNvPr id="93" name="円/楕円 92"/>
        <xdr:cNvSpPr/>
      </xdr:nvSpPr>
      <xdr:spPr>
        <a:xfrm>
          <a:off x="1397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115587</xdr:rowOff>
    </xdr:from>
    <xdr:ext cx="762000" cy="259045"/>
    <xdr:sp macro="" textlink="">
      <xdr:nvSpPr>
        <xdr:cNvPr id="94" name="テキスト ボックス 93"/>
        <xdr:cNvSpPr txBox="1"/>
      </xdr:nvSpPr>
      <xdr:spPr>
        <a:xfrm>
          <a:off x="1066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22</a:t>
          </a:r>
          <a:r>
            <a:rPr kumimoji="1" lang="ja-JP" altLang="en-US" sz="1100">
              <a:latin typeface="ＭＳ Ｐゴシック"/>
            </a:rPr>
            <a:t>年度から</a:t>
          </a:r>
          <a:r>
            <a:rPr kumimoji="1" lang="en-US" altLang="ja-JP" sz="1100">
              <a:latin typeface="ＭＳ Ｐゴシック"/>
            </a:rPr>
            <a:t>27</a:t>
          </a:r>
          <a:r>
            <a:rPr kumimoji="1" lang="ja-JP" altLang="en-US" sz="1100">
              <a:latin typeface="ＭＳ Ｐゴシック"/>
            </a:rPr>
            <a:t>年度までの第二次健全化計画に基づき、人件費等の削減を進</a:t>
          </a:r>
          <a:r>
            <a:rPr kumimoji="1" lang="ja-JP" altLang="en-US" sz="1100">
              <a:solidFill>
                <a:sysClr val="windowText" lastClr="000000"/>
              </a:solidFill>
              <a:latin typeface="ＭＳ Ｐゴシック"/>
            </a:rPr>
            <a:t>めた</a:t>
          </a:r>
          <a:r>
            <a:rPr kumimoji="1" lang="ja-JP" altLang="en-US" sz="1100">
              <a:latin typeface="ＭＳ Ｐゴシック"/>
            </a:rPr>
            <a:t>ことにより、</a:t>
          </a:r>
          <a:r>
            <a:rPr kumimoji="1" lang="en-US" altLang="ja-JP" sz="1100">
              <a:latin typeface="ＭＳ Ｐゴシック"/>
            </a:rPr>
            <a:t>24</a:t>
          </a:r>
          <a:r>
            <a:rPr kumimoji="1" lang="ja-JP" altLang="en-US" sz="1100">
              <a:latin typeface="ＭＳ Ｐゴシック"/>
            </a:rPr>
            <a:t>年度には</a:t>
          </a:r>
          <a:r>
            <a:rPr kumimoji="1" lang="en-US" altLang="ja-JP" sz="1100">
              <a:latin typeface="ＭＳ Ｐゴシック"/>
            </a:rPr>
            <a:t>91%</a:t>
          </a:r>
          <a:r>
            <a:rPr kumimoji="1" lang="ja-JP" altLang="en-US" sz="1100">
              <a:latin typeface="ＭＳ Ｐゴシック"/>
            </a:rPr>
            <a:t>台まで</a:t>
          </a:r>
          <a:r>
            <a:rPr kumimoji="1" lang="ja-JP" altLang="en-US" sz="1100">
              <a:solidFill>
                <a:sysClr val="windowText" lastClr="000000"/>
              </a:solidFill>
              <a:latin typeface="ＭＳ Ｐゴシック"/>
            </a:rPr>
            <a:t>改善したが</a:t>
          </a:r>
          <a:r>
            <a:rPr kumimoji="1" lang="ja-JP" altLang="en-US" sz="1100">
              <a:latin typeface="ＭＳ Ｐゴシック"/>
            </a:rPr>
            <a:t>、ここ数年は社会保障経費の増加や、人事院勧告に対応するための人件費の</a:t>
          </a:r>
          <a:r>
            <a:rPr kumimoji="1" lang="ja-JP" altLang="en-US" sz="1100">
              <a:solidFill>
                <a:sysClr val="windowText" lastClr="000000"/>
              </a:solidFill>
              <a:latin typeface="ＭＳ Ｐゴシック"/>
            </a:rPr>
            <a:t>増加などにより</a:t>
          </a:r>
          <a:r>
            <a:rPr kumimoji="1" lang="ja-JP" altLang="en-US" sz="1100">
              <a:latin typeface="ＭＳ Ｐゴシック"/>
            </a:rPr>
            <a:t>、数値が悪化していた。</a:t>
          </a:r>
          <a:endParaRPr kumimoji="1" lang="en-US" altLang="ja-JP" sz="1100">
            <a:latin typeface="ＭＳ Ｐゴシック"/>
          </a:endParaRPr>
        </a:p>
        <a:p>
          <a:r>
            <a:rPr kumimoji="1" lang="en-US" altLang="ja-JP" sz="1100">
              <a:latin typeface="ＭＳ Ｐゴシック"/>
            </a:rPr>
            <a:t>27</a:t>
          </a:r>
          <a:r>
            <a:rPr kumimoji="1" lang="ja-JP" altLang="en-US" sz="1100">
              <a:latin typeface="ＭＳ Ｐゴシック"/>
            </a:rPr>
            <a:t>年度については、個人市民税収入の増加や、消費税増税による地方消費税交付金の増加により経常一般財源が増加したため</a:t>
          </a:r>
          <a:r>
            <a:rPr kumimoji="1" lang="ja-JP" altLang="en-US" sz="1100">
              <a:solidFill>
                <a:sysClr val="windowText" lastClr="000000"/>
              </a:solidFill>
              <a:latin typeface="ＭＳ Ｐゴシック"/>
            </a:rPr>
            <a:t>、数値は一定改善している。</a:t>
          </a:r>
          <a:endParaRPr kumimoji="1" lang="en-US" altLang="ja-JP" sz="1100">
            <a:solidFill>
              <a:sysClr val="windowText" lastClr="000000"/>
            </a:solidFill>
            <a:latin typeface="ＭＳ Ｐゴシック"/>
          </a:endParaRPr>
        </a:p>
        <a:p>
          <a:r>
            <a:rPr kumimoji="1" lang="ja-JP" altLang="en-US" sz="1100">
              <a:latin typeface="ＭＳ Ｐゴシック"/>
            </a:rPr>
            <a:t>今後も民間活力の導入や補助事業の標準化を行い、経常経費の削減に努める。</a:t>
          </a:r>
          <a:endParaRPr kumimoji="1" lang="en-US" altLang="ja-JP" sz="1100">
            <a:latin typeface="ＭＳ Ｐゴシック"/>
          </a:endParaRPr>
        </a:p>
        <a:p>
          <a:r>
            <a:rPr kumimoji="1" lang="ja-JP" altLang="en-US" sz="1100">
              <a:latin typeface="ＭＳ Ｐゴシック"/>
            </a:rPr>
            <a:t>なお、平成</a:t>
          </a:r>
          <a:r>
            <a:rPr kumimoji="1" lang="en-US" altLang="ja-JP" sz="1100">
              <a:latin typeface="ＭＳ Ｐゴシック"/>
            </a:rPr>
            <a:t>27</a:t>
          </a:r>
          <a:r>
            <a:rPr kumimoji="1" lang="ja-JP" altLang="en-US" sz="1100">
              <a:latin typeface="ＭＳ Ｐゴシック"/>
            </a:rPr>
            <a:t>年度から類似団体区分が変更されたため、類似団体の平均が大きく下がり、本市は類似団体平均を上回る結果となった。</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117747</xdr:rowOff>
    </xdr:from>
    <xdr:to>
      <xdr:col>7</xdr:col>
      <xdr:colOff>152400</xdr:colOff>
      <xdr:row>64</xdr:row>
      <xdr:rowOff>118654</xdr:rowOff>
    </xdr:to>
    <xdr:cxnSp macro="">
      <xdr:nvCxnSpPr>
        <xdr:cNvPr id="131" name="直線コネクタ 130"/>
        <xdr:cNvCxnSpPr/>
      </xdr:nvCxnSpPr>
      <xdr:spPr>
        <a:xfrm flipV="1">
          <a:off x="4114800" y="10919097"/>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28122</xdr:rowOff>
    </xdr:from>
    <xdr:to>
      <xdr:col>6</xdr:col>
      <xdr:colOff>0</xdr:colOff>
      <xdr:row>64</xdr:row>
      <xdr:rowOff>118654</xdr:rowOff>
    </xdr:to>
    <xdr:cxnSp macro="">
      <xdr:nvCxnSpPr>
        <xdr:cNvPr id="134" name="直線コネクタ 133"/>
        <xdr:cNvCxnSpPr/>
      </xdr:nvCxnSpPr>
      <xdr:spPr>
        <a:xfrm>
          <a:off x="3225800" y="10829472"/>
          <a:ext cx="889000" cy="26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168020</xdr:rowOff>
    </xdr:from>
    <xdr:ext cx="736600" cy="259045"/>
    <xdr:sp macro="" textlink="">
      <xdr:nvSpPr>
        <xdr:cNvPr id="136" name="テキスト ボックス 135"/>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103051</xdr:rowOff>
    </xdr:from>
    <xdr:to>
      <xdr:col>4</xdr:col>
      <xdr:colOff>482600</xdr:colOff>
      <xdr:row>63</xdr:row>
      <xdr:rowOff>28122</xdr:rowOff>
    </xdr:to>
    <xdr:cxnSp macro="">
      <xdr:nvCxnSpPr>
        <xdr:cNvPr id="137" name="直線コネクタ 136"/>
        <xdr:cNvCxnSpPr/>
      </xdr:nvCxnSpPr>
      <xdr:spPr>
        <a:xfrm>
          <a:off x="2336800" y="1073295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111958</xdr:rowOff>
    </xdr:from>
    <xdr:ext cx="762000" cy="259045"/>
    <xdr:sp macro="" textlink="">
      <xdr:nvSpPr>
        <xdr:cNvPr id="139" name="テキスト ボックス 138"/>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103051</xdr:rowOff>
    </xdr:from>
    <xdr:to>
      <xdr:col>3</xdr:col>
      <xdr:colOff>279400</xdr:colOff>
      <xdr:row>64</xdr:row>
      <xdr:rowOff>1451</xdr:rowOff>
    </xdr:to>
    <xdr:cxnSp macro="">
      <xdr:nvCxnSpPr>
        <xdr:cNvPr id="140" name="直線コネクタ 139"/>
        <xdr:cNvCxnSpPr/>
      </xdr:nvCxnSpPr>
      <xdr:spPr>
        <a:xfrm flipV="1">
          <a:off x="1447800" y="1073295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42" name="テキスト ボックス 141"/>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57711</xdr:rowOff>
    </xdr:from>
    <xdr:ext cx="762000" cy="259045"/>
    <xdr:sp macro="" textlink="">
      <xdr:nvSpPr>
        <xdr:cNvPr id="144" name="テキスト ボックス 143"/>
        <xdr:cNvSpPr txBox="1"/>
      </xdr:nvSpPr>
      <xdr:spPr>
        <a:xfrm>
          <a:off x="1066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66947</xdr:rowOff>
    </xdr:from>
    <xdr:to>
      <xdr:col>7</xdr:col>
      <xdr:colOff>203200</xdr:colOff>
      <xdr:row>63</xdr:row>
      <xdr:rowOff>168547</xdr:rowOff>
    </xdr:to>
    <xdr:sp macro="" textlink="">
      <xdr:nvSpPr>
        <xdr:cNvPr id="150" name="円/楕円 149"/>
        <xdr:cNvSpPr/>
      </xdr:nvSpPr>
      <xdr:spPr>
        <a:xfrm>
          <a:off x="49022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39024</xdr:rowOff>
    </xdr:from>
    <xdr:ext cx="762000" cy="259045"/>
    <xdr:sp macro="" textlink="">
      <xdr:nvSpPr>
        <xdr:cNvPr id="151" name="財政構造の弾力性該当値テキスト"/>
        <xdr:cNvSpPr txBox="1"/>
      </xdr:nvSpPr>
      <xdr:spPr>
        <a:xfrm>
          <a:off x="5041900" y="108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67854</xdr:rowOff>
    </xdr:from>
    <xdr:to>
      <xdr:col>6</xdr:col>
      <xdr:colOff>50800</xdr:colOff>
      <xdr:row>64</xdr:row>
      <xdr:rowOff>169454</xdr:rowOff>
    </xdr:to>
    <xdr:sp macro="" textlink="">
      <xdr:nvSpPr>
        <xdr:cNvPr id="152" name="円/楕円 151"/>
        <xdr:cNvSpPr/>
      </xdr:nvSpPr>
      <xdr:spPr>
        <a:xfrm>
          <a:off x="4064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8181</xdr:rowOff>
    </xdr:from>
    <xdr:ext cx="736600" cy="259045"/>
    <xdr:sp macro="" textlink="">
      <xdr:nvSpPr>
        <xdr:cNvPr id="153" name="テキスト ボックス 152"/>
        <xdr:cNvSpPr txBox="1"/>
      </xdr:nvSpPr>
      <xdr:spPr>
        <a:xfrm>
          <a:off x="3733800" y="1080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148772</xdr:rowOff>
    </xdr:from>
    <xdr:to>
      <xdr:col>4</xdr:col>
      <xdr:colOff>533400</xdr:colOff>
      <xdr:row>63</xdr:row>
      <xdr:rowOff>78922</xdr:rowOff>
    </xdr:to>
    <xdr:sp macro="" textlink="">
      <xdr:nvSpPr>
        <xdr:cNvPr id="154" name="円/楕円 153"/>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89099</xdr:rowOff>
    </xdr:from>
    <xdr:ext cx="762000" cy="259045"/>
    <xdr:sp macro="" textlink="">
      <xdr:nvSpPr>
        <xdr:cNvPr id="155" name="テキスト ボックス 154"/>
        <xdr:cNvSpPr txBox="1"/>
      </xdr:nvSpPr>
      <xdr:spPr>
        <a:xfrm>
          <a:off x="2844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52251</xdr:rowOff>
    </xdr:from>
    <xdr:to>
      <xdr:col>3</xdr:col>
      <xdr:colOff>330200</xdr:colOff>
      <xdr:row>62</xdr:row>
      <xdr:rowOff>153851</xdr:rowOff>
    </xdr:to>
    <xdr:sp macro="" textlink="">
      <xdr:nvSpPr>
        <xdr:cNvPr id="156" name="円/楕円 155"/>
        <xdr:cNvSpPr/>
      </xdr:nvSpPr>
      <xdr:spPr>
        <a:xfrm>
          <a:off x="2286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164028</xdr:rowOff>
    </xdr:from>
    <xdr:ext cx="762000" cy="259045"/>
    <xdr:sp macro="" textlink="">
      <xdr:nvSpPr>
        <xdr:cNvPr id="157" name="テキスト ボックス 156"/>
        <xdr:cNvSpPr txBox="1"/>
      </xdr:nvSpPr>
      <xdr:spPr>
        <a:xfrm>
          <a:off x="1955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122101</xdr:rowOff>
    </xdr:from>
    <xdr:to>
      <xdr:col>2</xdr:col>
      <xdr:colOff>127000</xdr:colOff>
      <xdr:row>64</xdr:row>
      <xdr:rowOff>52251</xdr:rowOff>
    </xdr:to>
    <xdr:sp macro="" textlink="">
      <xdr:nvSpPr>
        <xdr:cNvPr id="158" name="円/楕円 157"/>
        <xdr:cNvSpPr/>
      </xdr:nvSpPr>
      <xdr:spPr>
        <a:xfrm>
          <a:off x="1397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62428</xdr:rowOff>
    </xdr:from>
    <xdr:ext cx="762000" cy="259045"/>
    <xdr:sp macro="" textlink="">
      <xdr:nvSpPr>
        <xdr:cNvPr id="159" name="テキスト ボックス 158"/>
        <xdr:cNvSpPr txBox="1"/>
      </xdr:nvSpPr>
      <xdr:spPr>
        <a:xfrm>
          <a:off x="1066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年度までの第二次健全化計画に</a:t>
          </a:r>
          <a:r>
            <a:rPr kumimoji="1" lang="ja-JP" altLang="ja-JP" sz="1100">
              <a:solidFill>
                <a:sysClr val="windowText" lastClr="000000"/>
              </a:solidFill>
              <a:effectLst/>
              <a:latin typeface="+mn-lt"/>
              <a:ea typeface="+mn-ea"/>
              <a:cs typeface="+mn-cs"/>
            </a:rPr>
            <a:t>基づき、人件費等の削減</a:t>
          </a:r>
          <a:r>
            <a:rPr kumimoji="1" lang="ja-JP" altLang="en-US" sz="1100">
              <a:solidFill>
                <a:sysClr val="windowText" lastClr="000000"/>
              </a:solidFill>
              <a:effectLst/>
              <a:latin typeface="+mn-lt"/>
              <a:ea typeface="+mn-ea"/>
              <a:cs typeface="+mn-cs"/>
            </a:rPr>
            <a:t>や、経常的な需用費等の削減を進めたことにより類似団体を</a:t>
          </a:r>
          <a:r>
            <a:rPr kumimoji="1" lang="ja-JP" altLang="en-US" sz="1100">
              <a:solidFill>
                <a:schemeClr val="dk1"/>
              </a:solidFill>
              <a:effectLst/>
              <a:latin typeface="+mn-lt"/>
              <a:ea typeface="+mn-ea"/>
              <a:cs typeface="+mn-cs"/>
            </a:rPr>
            <a:t>下回る数値で推移してきたが、近年は人事院勧告に対応する職員給与費の上昇や、最低賃金の引上げ等、人件費関係の上昇の影響が大きく、この５年間で人口１人当た</a:t>
          </a:r>
          <a:r>
            <a:rPr kumimoji="1" lang="ja-JP" altLang="en-US" sz="1100">
              <a:solidFill>
                <a:sysClr val="windowText" lastClr="000000"/>
              </a:solidFill>
              <a:effectLst/>
              <a:latin typeface="+mn-lt"/>
              <a:ea typeface="+mn-ea"/>
              <a:cs typeface="+mn-cs"/>
            </a:rPr>
            <a:t>り</a:t>
          </a:r>
          <a:r>
            <a:rPr kumimoji="1" lang="en-US" altLang="ja-JP" sz="1100">
              <a:solidFill>
                <a:sysClr val="windowText" lastClr="000000"/>
              </a:solidFill>
              <a:effectLst/>
              <a:latin typeface="+mn-lt"/>
              <a:ea typeface="+mn-ea"/>
              <a:cs typeface="+mn-cs"/>
            </a:rPr>
            <a:t>7,000</a:t>
          </a:r>
          <a:r>
            <a:rPr kumimoji="1" lang="ja-JP" altLang="en-US" sz="1100">
              <a:solidFill>
                <a:schemeClr val="dk1"/>
              </a:solidFill>
              <a:effectLst/>
              <a:latin typeface="+mn-lt"/>
              <a:ea typeface="+mn-ea"/>
              <a:cs typeface="+mn-cs"/>
            </a:rPr>
            <a:t>円以上の上昇となっている。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今後も計画的な職員採用や臨時・非常勤職員の適正配置、民間活力の導入等、適正な人員配置を行うことにより人件費等の抑制に努めるとともに、物品の一括調達</a:t>
          </a:r>
          <a:r>
            <a:rPr kumimoji="1" lang="ja-JP" altLang="en-US" sz="1100">
              <a:solidFill>
                <a:sysClr val="windowText" lastClr="000000"/>
              </a:solidFill>
              <a:effectLst/>
              <a:latin typeface="+mn-lt"/>
              <a:ea typeface="+mn-ea"/>
              <a:cs typeface="+mn-cs"/>
            </a:rPr>
            <a:t>や業務委託の一括発注などコストを</a:t>
          </a:r>
          <a:r>
            <a:rPr kumimoji="1" lang="ja-JP" altLang="en-US" sz="1100">
              <a:solidFill>
                <a:schemeClr val="dk1"/>
              </a:solidFill>
              <a:effectLst/>
              <a:latin typeface="+mn-lt"/>
              <a:ea typeface="+mn-ea"/>
              <a:cs typeface="+mn-cs"/>
            </a:rPr>
            <a:t>意識した契約手続きを行うことにより、物件費等の抑制に努める。</a:t>
          </a:r>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4522</xdr:rowOff>
    </xdr:from>
    <xdr:to>
      <xdr:col>7</xdr:col>
      <xdr:colOff>152400</xdr:colOff>
      <xdr:row>83</xdr:row>
      <xdr:rowOff>37260</xdr:rowOff>
    </xdr:to>
    <xdr:cxnSp macro="">
      <xdr:nvCxnSpPr>
        <xdr:cNvPr id="194" name="直線コネクタ 193"/>
        <xdr:cNvCxnSpPr/>
      </xdr:nvCxnSpPr>
      <xdr:spPr>
        <a:xfrm>
          <a:off x="4114800" y="14234872"/>
          <a:ext cx="838200" cy="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108784</xdr:rowOff>
    </xdr:from>
    <xdr:to>
      <xdr:col>6</xdr:col>
      <xdr:colOff>0</xdr:colOff>
      <xdr:row>83</xdr:row>
      <xdr:rowOff>4522</xdr:rowOff>
    </xdr:to>
    <xdr:cxnSp macro="">
      <xdr:nvCxnSpPr>
        <xdr:cNvPr id="197" name="直線コネクタ 196"/>
        <xdr:cNvCxnSpPr/>
      </xdr:nvCxnSpPr>
      <xdr:spPr>
        <a:xfrm>
          <a:off x="3225800" y="14167684"/>
          <a:ext cx="889000" cy="6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17272</xdr:rowOff>
    </xdr:from>
    <xdr:to>
      <xdr:col>6</xdr:col>
      <xdr:colOff>50800</xdr:colOff>
      <xdr:row>84</xdr:row>
      <xdr:rowOff>118872</xdr:rowOff>
    </xdr:to>
    <xdr:sp macro="" textlink="">
      <xdr:nvSpPr>
        <xdr:cNvPr id="198" name="フローチャート : 判断 197"/>
        <xdr:cNvSpPr/>
      </xdr:nvSpPr>
      <xdr:spPr>
        <a:xfrm>
          <a:off x="4064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103649</xdr:rowOff>
    </xdr:from>
    <xdr:ext cx="736600" cy="259045"/>
    <xdr:sp macro="" textlink="">
      <xdr:nvSpPr>
        <xdr:cNvPr id="199" name="テキスト ボックス 198"/>
        <xdr:cNvSpPr txBox="1"/>
      </xdr:nvSpPr>
      <xdr:spPr>
        <a:xfrm>
          <a:off x="3733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95070</xdr:rowOff>
    </xdr:from>
    <xdr:to>
      <xdr:col>4</xdr:col>
      <xdr:colOff>482600</xdr:colOff>
      <xdr:row>82</xdr:row>
      <xdr:rowOff>108784</xdr:rowOff>
    </xdr:to>
    <xdr:cxnSp macro="">
      <xdr:nvCxnSpPr>
        <xdr:cNvPr id="200" name="直線コネクタ 199"/>
        <xdr:cNvCxnSpPr/>
      </xdr:nvCxnSpPr>
      <xdr:spPr>
        <a:xfrm>
          <a:off x="2336800" y="14153970"/>
          <a:ext cx="889000" cy="1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144404</xdr:rowOff>
    </xdr:from>
    <xdr:to>
      <xdr:col>4</xdr:col>
      <xdr:colOff>533400</xdr:colOff>
      <xdr:row>84</xdr:row>
      <xdr:rowOff>74554</xdr:rowOff>
    </xdr:to>
    <xdr:sp macro="" textlink="">
      <xdr:nvSpPr>
        <xdr:cNvPr id="201" name="フローチャート : 判断 200"/>
        <xdr:cNvSpPr/>
      </xdr:nvSpPr>
      <xdr:spPr>
        <a:xfrm>
          <a:off x="3175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59331</xdr:rowOff>
    </xdr:from>
    <xdr:ext cx="762000" cy="259045"/>
    <xdr:sp macro="" textlink="">
      <xdr:nvSpPr>
        <xdr:cNvPr id="202" name="テキスト ボックス 201"/>
        <xdr:cNvSpPr txBox="1"/>
      </xdr:nvSpPr>
      <xdr:spPr>
        <a:xfrm>
          <a:off x="2844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95070</xdr:rowOff>
    </xdr:from>
    <xdr:to>
      <xdr:col>3</xdr:col>
      <xdr:colOff>279400</xdr:colOff>
      <xdr:row>82</xdr:row>
      <xdr:rowOff>105487</xdr:rowOff>
    </xdr:to>
    <xdr:cxnSp macro="">
      <xdr:nvCxnSpPr>
        <xdr:cNvPr id="203" name="直線コネクタ 202"/>
        <xdr:cNvCxnSpPr/>
      </xdr:nvCxnSpPr>
      <xdr:spPr>
        <a:xfrm flipV="1">
          <a:off x="1447800" y="14153970"/>
          <a:ext cx="889000" cy="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35906</xdr:rowOff>
    </xdr:from>
    <xdr:to>
      <xdr:col>3</xdr:col>
      <xdr:colOff>330200</xdr:colOff>
      <xdr:row>84</xdr:row>
      <xdr:rowOff>137506</xdr:rowOff>
    </xdr:to>
    <xdr:sp macro="" textlink="">
      <xdr:nvSpPr>
        <xdr:cNvPr id="204" name="フローチャート : 判断 203"/>
        <xdr:cNvSpPr/>
      </xdr:nvSpPr>
      <xdr:spPr>
        <a:xfrm>
          <a:off x="2286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122283</xdr:rowOff>
    </xdr:from>
    <xdr:ext cx="762000" cy="259045"/>
    <xdr:sp macro="" textlink="">
      <xdr:nvSpPr>
        <xdr:cNvPr id="205" name="テキスト ボックス 204"/>
        <xdr:cNvSpPr txBox="1"/>
      </xdr:nvSpPr>
      <xdr:spPr>
        <a:xfrm>
          <a:off x="1955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110488</xdr:rowOff>
    </xdr:from>
    <xdr:to>
      <xdr:col>2</xdr:col>
      <xdr:colOff>127000</xdr:colOff>
      <xdr:row>86</xdr:row>
      <xdr:rowOff>40638</xdr:rowOff>
    </xdr:to>
    <xdr:sp macro="" textlink="">
      <xdr:nvSpPr>
        <xdr:cNvPr id="206" name="フローチャート : 判断 205"/>
        <xdr:cNvSpPr/>
      </xdr:nvSpPr>
      <xdr:spPr>
        <a:xfrm>
          <a:off x="1397000" y="1468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25415</xdr:rowOff>
    </xdr:from>
    <xdr:ext cx="762000" cy="259045"/>
    <xdr:sp macro="" textlink="">
      <xdr:nvSpPr>
        <xdr:cNvPr id="207" name="テキスト ボックス 206"/>
        <xdr:cNvSpPr txBox="1"/>
      </xdr:nvSpPr>
      <xdr:spPr>
        <a:xfrm>
          <a:off x="1066800" y="1477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157910</xdr:rowOff>
    </xdr:from>
    <xdr:to>
      <xdr:col>7</xdr:col>
      <xdr:colOff>203200</xdr:colOff>
      <xdr:row>83</xdr:row>
      <xdr:rowOff>88060</xdr:rowOff>
    </xdr:to>
    <xdr:sp macro="" textlink="">
      <xdr:nvSpPr>
        <xdr:cNvPr id="213" name="円/楕円 212"/>
        <xdr:cNvSpPr/>
      </xdr:nvSpPr>
      <xdr:spPr>
        <a:xfrm>
          <a:off x="4902200" y="142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2987</xdr:rowOff>
    </xdr:from>
    <xdr:ext cx="762000" cy="259045"/>
    <xdr:sp macro="" textlink="">
      <xdr:nvSpPr>
        <xdr:cNvPr id="214" name="人件費・物件費等の状況該当値テキスト"/>
        <xdr:cNvSpPr txBox="1"/>
      </xdr:nvSpPr>
      <xdr:spPr>
        <a:xfrm>
          <a:off x="5041900" y="1406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94,832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125172</xdr:rowOff>
    </xdr:from>
    <xdr:to>
      <xdr:col>6</xdr:col>
      <xdr:colOff>50800</xdr:colOff>
      <xdr:row>83</xdr:row>
      <xdr:rowOff>55322</xdr:rowOff>
    </xdr:to>
    <xdr:sp macro="" textlink="">
      <xdr:nvSpPr>
        <xdr:cNvPr id="215" name="円/楕円 214"/>
        <xdr:cNvSpPr/>
      </xdr:nvSpPr>
      <xdr:spPr>
        <a:xfrm>
          <a:off x="4064000" y="141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65499</xdr:rowOff>
    </xdr:from>
    <xdr:ext cx="736600" cy="259045"/>
    <xdr:sp macro="" textlink="">
      <xdr:nvSpPr>
        <xdr:cNvPr id="216" name="テキスト ボックス 215"/>
        <xdr:cNvSpPr txBox="1"/>
      </xdr:nvSpPr>
      <xdr:spPr>
        <a:xfrm>
          <a:off x="3733800" y="13952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92,390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57984</xdr:rowOff>
    </xdr:from>
    <xdr:to>
      <xdr:col>4</xdr:col>
      <xdr:colOff>533400</xdr:colOff>
      <xdr:row>82</xdr:row>
      <xdr:rowOff>159584</xdr:rowOff>
    </xdr:to>
    <xdr:sp macro="" textlink="">
      <xdr:nvSpPr>
        <xdr:cNvPr id="217" name="円/楕円 216"/>
        <xdr:cNvSpPr/>
      </xdr:nvSpPr>
      <xdr:spPr>
        <a:xfrm>
          <a:off x="3175000" y="141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169761</xdr:rowOff>
    </xdr:from>
    <xdr:ext cx="762000" cy="259045"/>
    <xdr:sp macro="" textlink="">
      <xdr:nvSpPr>
        <xdr:cNvPr id="218" name="テキスト ボックス 217"/>
        <xdr:cNvSpPr txBox="1"/>
      </xdr:nvSpPr>
      <xdr:spPr>
        <a:xfrm>
          <a:off x="2844800" y="1388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44270</xdr:rowOff>
    </xdr:from>
    <xdr:to>
      <xdr:col>3</xdr:col>
      <xdr:colOff>330200</xdr:colOff>
      <xdr:row>82</xdr:row>
      <xdr:rowOff>145870</xdr:rowOff>
    </xdr:to>
    <xdr:sp macro="" textlink="">
      <xdr:nvSpPr>
        <xdr:cNvPr id="219" name="円/楕円 218"/>
        <xdr:cNvSpPr/>
      </xdr:nvSpPr>
      <xdr:spPr>
        <a:xfrm>
          <a:off x="2286000" y="141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156047</xdr:rowOff>
    </xdr:from>
    <xdr:ext cx="762000" cy="259045"/>
    <xdr:sp macro="" textlink="">
      <xdr:nvSpPr>
        <xdr:cNvPr id="220" name="テキスト ボックス 219"/>
        <xdr:cNvSpPr txBox="1"/>
      </xdr:nvSpPr>
      <xdr:spPr>
        <a:xfrm>
          <a:off x="1955800" y="1387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86,355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54687</xdr:rowOff>
    </xdr:from>
    <xdr:to>
      <xdr:col>2</xdr:col>
      <xdr:colOff>127000</xdr:colOff>
      <xdr:row>82</xdr:row>
      <xdr:rowOff>156287</xdr:rowOff>
    </xdr:to>
    <xdr:sp macro="" textlink="">
      <xdr:nvSpPr>
        <xdr:cNvPr id="221" name="円/楕円 220"/>
        <xdr:cNvSpPr/>
      </xdr:nvSpPr>
      <xdr:spPr>
        <a:xfrm>
          <a:off x="1397000" y="141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166464</xdr:rowOff>
    </xdr:from>
    <xdr:ext cx="762000" cy="259045"/>
    <xdr:sp macro="" textlink="">
      <xdr:nvSpPr>
        <xdr:cNvPr id="222" name="テキスト ボックス 221"/>
        <xdr:cNvSpPr txBox="1"/>
      </xdr:nvSpPr>
      <xdr:spPr>
        <a:xfrm>
          <a:off x="1066800" y="138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a:t>
          </a:r>
          <a:r>
            <a:rPr kumimoji="1" lang="en-US" altLang="ja-JP" sz="1300">
              <a:latin typeface="ＭＳ Ｐゴシック"/>
            </a:rPr>
            <a:t>2</a:t>
          </a:r>
          <a:r>
            <a:rPr kumimoji="1" lang="ja-JP" altLang="en-US" sz="1300">
              <a:latin typeface="ＭＳ Ｐゴシック"/>
            </a:rPr>
            <a:t>次財政健全化計画に基づく給料の</a:t>
          </a:r>
          <a:r>
            <a:rPr kumimoji="1" lang="en-US" altLang="ja-JP" sz="1300">
              <a:latin typeface="ＭＳ Ｐゴシック"/>
            </a:rPr>
            <a:t>2%</a:t>
          </a:r>
          <a:r>
            <a:rPr kumimoji="1" lang="ja-JP" altLang="en-US" sz="1300">
              <a:latin typeface="ＭＳ Ｐゴシック"/>
            </a:rPr>
            <a:t>カットを実施してきたことなどから、全国市平均は下回ってきていたが、平成２７年分（平成２８年４月１日現在）については、財政健全化計画の計画期間終了に伴い、２</a:t>
          </a:r>
          <a:r>
            <a:rPr kumimoji="1" lang="en-US" altLang="ja-JP" sz="1300">
              <a:latin typeface="ＭＳ Ｐゴシック"/>
            </a:rPr>
            <a:t>%</a:t>
          </a:r>
          <a:r>
            <a:rPr kumimoji="1" lang="ja-JP" altLang="en-US" sz="1300">
              <a:latin typeface="ＭＳ Ｐゴシック"/>
            </a:rPr>
            <a:t>カットが終了となったため、全国市平均を上回る結果となった。</a:t>
          </a:r>
          <a:endParaRPr kumimoji="1" lang="en-US" altLang="ja-JP" sz="1300">
            <a:latin typeface="ＭＳ Ｐゴシック"/>
          </a:endParaRPr>
        </a:p>
        <a:p>
          <a:r>
            <a:rPr kumimoji="1" lang="ja-JP" altLang="en-US" sz="1300">
              <a:latin typeface="ＭＳ Ｐゴシック"/>
            </a:rPr>
            <a:t>今後も人事院勧告などによる人件費の増が見込まれるため、適切な給与制度を定め、全国的な水準を上回らない数値をとなるように</a:t>
          </a:r>
          <a:r>
            <a:rPr kumimoji="1" lang="ja-JP" altLang="en-US" sz="1300">
              <a:solidFill>
                <a:sysClr val="windowText" lastClr="000000"/>
              </a:solidFill>
              <a:latin typeface="ＭＳ Ｐゴシック"/>
            </a:rPr>
            <a:t>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84</xdr:row>
      <xdr:rowOff>99786</xdr:rowOff>
    </xdr:to>
    <xdr:cxnSp macro="">
      <xdr:nvCxnSpPr>
        <xdr:cNvPr id="258" name="直線コネクタ 257"/>
        <xdr:cNvCxnSpPr/>
      </xdr:nvCxnSpPr>
      <xdr:spPr>
        <a:xfrm>
          <a:off x="16179800" y="14306248"/>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75898</xdr:rowOff>
    </xdr:to>
    <xdr:cxnSp macro="">
      <xdr:nvCxnSpPr>
        <xdr:cNvPr id="261" name="直線コネクタ 260"/>
        <xdr:cNvCxnSpPr/>
      </xdr:nvCxnSpPr>
      <xdr:spPr>
        <a:xfrm>
          <a:off x="15290800" y="1424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2" name="フローチャート : 判断 261"/>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63" name="テキスト ボックス 262"/>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88</xdr:row>
      <xdr:rowOff>126395</xdr:rowOff>
    </xdr:to>
    <xdr:cxnSp macro="">
      <xdr:nvCxnSpPr>
        <xdr:cNvPr id="264" name="直線コネクタ 263"/>
        <xdr:cNvCxnSpPr/>
      </xdr:nvCxnSpPr>
      <xdr:spPr>
        <a:xfrm flipV="1">
          <a:off x="14401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25098</xdr:rowOff>
    </xdr:from>
    <xdr:to>
      <xdr:col>22</xdr:col>
      <xdr:colOff>254000</xdr:colOff>
      <xdr:row>83</xdr:row>
      <xdr:rowOff>126698</xdr:rowOff>
    </xdr:to>
    <xdr:sp macro="" textlink="">
      <xdr:nvSpPr>
        <xdr:cNvPr id="265" name="フローチャート : 判断 264"/>
        <xdr:cNvSpPr/>
      </xdr:nvSpPr>
      <xdr:spPr>
        <a:xfrm>
          <a:off x="15240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111475</xdr:rowOff>
    </xdr:from>
    <xdr:ext cx="762000" cy="259045"/>
    <xdr:sp macro="" textlink="">
      <xdr:nvSpPr>
        <xdr:cNvPr id="266" name="テキスト ボックス 265"/>
        <xdr:cNvSpPr txBox="1"/>
      </xdr:nvSpPr>
      <xdr:spPr>
        <a:xfrm>
          <a:off x="14909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126395</xdr:rowOff>
    </xdr:from>
    <xdr:to>
      <xdr:col>21</xdr:col>
      <xdr:colOff>0</xdr:colOff>
      <xdr:row>88</xdr:row>
      <xdr:rowOff>126395</xdr:rowOff>
    </xdr:to>
    <xdr:cxnSp macro="">
      <xdr:nvCxnSpPr>
        <xdr:cNvPr id="267" name="直線コネクタ 266"/>
        <xdr:cNvCxnSpPr/>
      </xdr:nvCxnSpPr>
      <xdr:spPr>
        <a:xfrm>
          <a:off x="13512800" y="1521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8" name="フローチャート : 判断 267"/>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9" name="テキスト ボックス 268"/>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9" name="円/楕円 278"/>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80" name="テキスト ボックス 279"/>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81" name="円/楕円 280"/>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82" name="テキスト ボックス 281"/>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3" name="円/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4" name="テキスト ボックス 283"/>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第</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次財政健全化計画に基づき、職員数の適正化を図って</a:t>
          </a:r>
          <a:r>
            <a:rPr kumimoji="1" lang="ja-JP" altLang="en-US" sz="1200">
              <a:solidFill>
                <a:schemeClr val="dk1"/>
              </a:solidFill>
              <a:effectLst/>
              <a:latin typeface="+mn-lt"/>
              <a:ea typeface="+mn-ea"/>
              <a:cs typeface="+mn-cs"/>
            </a:rPr>
            <a:t>きており</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人口千人あたり約</a:t>
          </a:r>
          <a:r>
            <a:rPr kumimoji="1" lang="en-US" altLang="ja-JP" sz="1200">
              <a:solidFill>
                <a:schemeClr val="dk1"/>
              </a:solidFill>
              <a:effectLst/>
              <a:latin typeface="+mn-lt"/>
              <a:ea typeface="+mn-ea"/>
              <a:cs typeface="+mn-cs"/>
            </a:rPr>
            <a:t>6.1</a:t>
          </a:r>
          <a:r>
            <a:rPr kumimoji="1" lang="ja-JP" altLang="en-US" sz="1200">
              <a:solidFill>
                <a:schemeClr val="dk1"/>
              </a:solidFill>
              <a:effectLst/>
              <a:latin typeface="+mn-lt"/>
              <a:ea typeface="+mn-ea"/>
              <a:cs typeface="+mn-cs"/>
            </a:rPr>
            <a:t>人と、比較的低い水準となっている。この中には他市では一部事務組合化されていることが多い消防組織や、直営での給食調理、ごみ収集業務などの職員も含まれているため、一般行政職員で考えると、さらに低い水準になることが考えられ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ただし、権限移譲や新たな行政ニーズの発生など、近年は職員数の増加傾向にあるため、</a:t>
          </a:r>
          <a:r>
            <a:rPr kumimoji="1" lang="ja-JP" altLang="en-US" sz="1200">
              <a:solidFill>
                <a:schemeClr val="dk1"/>
              </a:solidFill>
              <a:effectLst/>
              <a:latin typeface="+mn-lt"/>
              <a:ea typeface="+mn-ea"/>
              <a:cs typeface="+mn-cs"/>
            </a:rPr>
            <a:t>前述した直営業務についての民間活力の導入や</a:t>
          </a:r>
          <a:r>
            <a:rPr kumimoji="1" lang="ja-JP" altLang="ja-JP" sz="1200">
              <a:solidFill>
                <a:schemeClr val="dk1"/>
              </a:solidFill>
              <a:effectLst/>
              <a:latin typeface="+mn-lt"/>
              <a:ea typeface="+mn-ea"/>
              <a:cs typeface="+mn-cs"/>
            </a:rPr>
            <a:t>効率化、施設の民営化などの検討を踏まえ、最小限の職員数増となるように努める。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なお、平成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年度から類似団体区分が変更されたため、類似団体の平均が下がり、本市は類似団体平均を下回る結果となった。</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129963</xdr:rowOff>
    </xdr:from>
    <xdr:to>
      <xdr:col>24</xdr:col>
      <xdr:colOff>558800</xdr:colOff>
      <xdr:row>60</xdr:row>
      <xdr:rowOff>131974</xdr:rowOff>
    </xdr:to>
    <xdr:cxnSp macro="">
      <xdr:nvCxnSpPr>
        <xdr:cNvPr id="321" name="直線コネクタ 320"/>
        <xdr:cNvCxnSpPr/>
      </xdr:nvCxnSpPr>
      <xdr:spPr>
        <a:xfrm>
          <a:off x="16179800" y="1041696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117898</xdr:rowOff>
    </xdr:from>
    <xdr:to>
      <xdr:col>23</xdr:col>
      <xdr:colOff>406400</xdr:colOff>
      <xdr:row>60</xdr:row>
      <xdr:rowOff>129963</xdr:rowOff>
    </xdr:to>
    <xdr:cxnSp macro="">
      <xdr:nvCxnSpPr>
        <xdr:cNvPr id="324" name="直線コネクタ 323"/>
        <xdr:cNvCxnSpPr/>
      </xdr:nvCxnSpPr>
      <xdr:spPr>
        <a:xfrm>
          <a:off x="15290800" y="1040489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5" name="フローチャート : 判断 324"/>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104686</xdr:rowOff>
    </xdr:from>
    <xdr:ext cx="736600" cy="259045"/>
    <xdr:sp macro="" textlink="">
      <xdr:nvSpPr>
        <xdr:cNvPr id="326" name="テキスト ボックス 325"/>
        <xdr:cNvSpPr txBox="1"/>
      </xdr:nvSpPr>
      <xdr:spPr>
        <a:xfrm>
          <a:off x="15798800" y="1056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97790</xdr:rowOff>
    </xdr:from>
    <xdr:to>
      <xdr:col>22</xdr:col>
      <xdr:colOff>203200</xdr:colOff>
      <xdr:row>60</xdr:row>
      <xdr:rowOff>117898</xdr:rowOff>
    </xdr:to>
    <xdr:cxnSp macro="">
      <xdr:nvCxnSpPr>
        <xdr:cNvPr id="327" name="直線コネクタ 326"/>
        <xdr:cNvCxnSpPr/>
      </xdr:nvCxnSpPr>
      <xdr:spPr>
        <a:xfrm>
          <a:off x="14401800" y="103847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8" name="フローチャート : 判断 327"/>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110719</xdr:rowOff>
    </xdr:from>
    <xdr:ext cx="762000" cy="259045"/>
    <xdr:sp macro="" textlink="">
      <xdr:nvSpPr>
        <xdr:cNvPr id="329" name="テキスト ボックス 328"/>
        <xdr:cNvSpPr txBox="1"/>
      </xdr:nvSpPr>
      <xdr:spPr>
        <a:xfrm>
          <a:off x="14909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81704</xdr:rowOff>
    </xdr:from>
    <xdr:to>
      <xdr:col>21</xdr:col>
      <xdr:colOff>0</xdr:colOff>
      <xdr:row>60</xdr:row>
      <xdr:rowOff>97790</xdr:rowOff>
    </xdr:to>
    <xdr:cxnSp macro="">
      <xdr:nvCxnSpPr>
        <xdr:cNvPr id="330" name="直線コネクタ 329"/>
        <xdr:cNvCxnSpPr/>
      </xdr:nvCxnSpPr>
      <xdr:spPr>
        <a:xfrm>
          <a:off x="13512800" y="103687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31" name="フローチャート : 判断 330"/>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124795</xdr:rowOff>
    </xdr:from>
    <xdr:ext cx="762000" cy="259045"/>
    <xdr:sp macro="" textlink="">
      <xdr:nvSpPr>
        <xdr:cNvPr id="332" name="テキスト ボックス 331"/>
        <xdr:cNvSpPr txBox="1"/>
      </xdr:nvSpPr>
      <xdr:spPr>
        <a:xfrm>
          <a:off x="14020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3" name="フローチャート : 判断 332"/>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4" name="テキスト ボックス 333"/>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81174</xdr:rowOff>
    </xdr:from>
    <xdr:to>
      <xdr:col>24</xdr:col>
      <xdr:colOff>609600</xdr:colOff>
      <xdr:row>61</xdr:row>
      <xdr:rowOff>11324</xdr:rowOff>
    </xdr:to>
    <xdr:sp macro="" textlink="">
      <xdr:nvSpPr>
        <xdr:cNvPr id="340" name="円/楕円 339"/>
        <xdr:cNvSpPr/>
      </xdr:nvSpPr>
      <xdr:spPr>
        <a:xfrm>
          <a:off x="169672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53251</xdr:rowOff>
    </xdr:from>
    <xdr:ext cx="762000" cy="259045"/>
    <xdr:sp macro="" textlink="">
      <xdr:nvSpPr>
        <xdr:cNvPr id="341" name="定員管理の状況該当値テキスト"/>
        <xdr:cNvSpPr txBox="1"/>
      </xdr:nvSpPr>
      <xdr:spPr>
        <a:xfrm>
          <a:off x="17106900" y="1034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79163</xdr:rowOff>
    </xdr:from>
    <xdr:to>
      <xdr:col>23</xdr:col>
      <xdr:colOff>457200</xdr:colOff>
      <xdr:row>61</xdr:row>
      <xdr:rowOff>9313</xdr:rowOff>
    </xdr:to>
    <xdr:sp macro="" textlink="">
      <xdr:nvSpPr>
        <xdr:cNvPr id="342" name="円/楕円 341"/>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43" name="テキスト ボックス 342"/>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67098</xdr:rowOff>
    </xdr:from>
    <xdr:to>
      <xdr:col>22</xdr:col>
      <xdr:colOff>254000</xdr:colOff>
      <xdr:row>60</xdr:row>
      <xdr:rowOff>168698</xdr:rowOff>
    </xdr:to>
    <xdr:sp macro="" textlink="">
      <xdr:nvSpPr>
        <xdr:cNvPr id="344" name="円/楕円 343"/>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7425</xdr:rowOff>
    </xdr:from>
    <xdr:ext cx="762000" cy="259045"/>
    <xdr:sp macro="" textlink="">
      <xdr:nvSpPr>
        <xdr:cNvPr id="345" name="テキスト ボックス 344"/>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46990</xdr:rowOff>
    </xdr:from>
    <xdr:to>
      <xdr:col>21</xdr:col>
      <xdr:colOff>50800</xdr:colOff>
      <xdr:row>60</xdr:row>
      <xdr:rowOff>148590</xdr:rowOff>
    </xdr:to>
    <xdr:sp macro="" textlink="">
      <xdr:nvSpPr>
        <xdr:cNvPr id="346" name="円/楕円 345"/>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158767</xdr:rowOff>
    </xdr:from>
    <xdr:ext cx="762000" cy="259045"/>
    <xdr:sp macro="" textlink="">
      <xdr:nvSpPr>
        <xdr:cNvPr id="347" name="テキスト ボックス 346"/>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30904</xdr:rowOff>
    </xdr:from>
    <xdr:to>
      <xdr:col>19</xdr:col>
      <xdr:colOff>533400</xdr:colOff>
      <xdr:row>60</xdr:row>
      <xdr:rowOff>132504</xdr:rowOff>
    </xdr:to>
    <xdr:sp macro="" textlink="">
      <xdr:nvSpPr>
        <xdr:cNvPr id="348" name="円/楕円 347"/>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142681</xdr:rowOff>
    </xdr:from>
    <xdr:ext cx="762000" cy="259045"/>
    <xdr:sp macro="" textlink="">
      <xdr:nvSpPr>
        <xdr:cNvPr id="349" name="テキスト ボックス 348"/>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過去に都市基盤を整備するために発行した市債の公債費が多額になっており、類似団体、全国、大阪府の平均をそれぞれ上回る数値となっている。ここ数年は過去</a:t>
          </a:r>
          <a:r>
            <a:rPr kumimoji="1" lang="ja-JP" altLang="en-US" sz="1200">
              <a:solidFill>
                <a:schemeClr val="dk1"/>
              </a:solidFill>
              <a:effectLst/>
              <a:latin typeface="+mn-lt"/>
              <a:ea typeface="+mn-ea"/>
              <a:cs typeface="+mn-cs"/>
            </a:rPr>
            <a:t>に発行した額の</a:t>
          </a:r>
          <a:r>
            <a:rPr kumimoji="1" lang="ja-JP" altLang="ja-JP" sz="1200">
              <a:solidFill>
                <a:schemeClr val="dk1"/>
              </a:solidFill>
              <a:effectLst/>
              <a:latin typeface="+mn-lt"/>
              <a:ea typeface="+mn-ea"/>
              <a:cs typeface="+mn-cs"/>
            </a:rPr>
            <a:t>大きな</a:t>
          </a:r>
          <a:r>
            <a:rPr kumimoji="1" lang="ja-JP" altLang="en-US" sz="1200">
              <a:solidFill>
                <a:schemeClr val="dk1"/>
              </a:solidFill>
              <a:effectLst/>
              <a:latin typeface="+mn-lt"/>
              <a:ea typeface="+mn-ea"/>
              <a:cs typeface="+mn-cs"/>
            </a:rPr>
            <a:t>市債</a:t>
          </a:r>
          <a:r>
            <a:rPr kumimoji="1" lang="ja-JP" altLang="ja-JP" sz="1200">
              <a:solidFill>
                <a:schemeClr val="dk1"/>
              </a:solidFill>
              <a:effectLst/>
              <a:latin typeface="+mn-lt"/>
              <a:ea typeface="+mn-ea"/>
              <a:cs typeface="+mn-cs"/>
            </a:rPr>
            <a:t>についての償還終了時期にあたり、数値が改善傾向にあるが、今後、施設の新設・更新による新たな起債により数値の上昇が見込まれるところである。また、土地開発公社保有地の買戻しについても公債費を上昇させる要因となるため、できる限り新規の市債発行を抑制し、また、有利な条件で発行できるように検討を行いながら、実質公債費率の低減に努め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118428</xdr:rowOff>
    </xdr:from>
    <xdr:to>
      <xdr:col>24</xdr:col>
      <xdr:colOff>558800</xdr:colOff>
      <xdr:row>41</xdr:row>
      <xdr:rowOff>136525</xdr:rowOff>
    </xdr:to>
    <xdr:cxnSp macro="">
      <xdr:nvCxnSpPr>
        <xdr:cNvPr id="379" name="直線コネクタ 378"/>
        <xdr:cNvCxnSpPr/>
      </xdr:nvCxnSpPr>
      <xdr:spPr>
        <a:xfrm>
          <a:off x="16179800" y="714787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42</xdr:row>
      <xdr:rowOff>7303</xdr:rowOff>
    </xdr:to>
    <xdr:cxnSp macro="">
      <xdr:nvCxnSpPr>
        <xdr:cNvPr id="382" name="直線コネクタ 381"/>
        <xdr:cNvCxnSpPr/>
      </xdr:nvCxnSpPr>
      <xdr:spPr>
        <a:xfrm flipV="1">
          <a:off x="15290800" y="71478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3" name="フローチャート : 判断 382"/>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145749</xdr:rowOff>
    </xdr:from>
    <xdr:ext cx="736600" cy="259045"/>
    <xdr:sp macro="" textlink="">
      <xdr:nvSpPr>
        <xdr:cNvPr id="384" name="テキスト ボックス 383"/>
        <xdr:cNvSpPr txBox="1"/>
      </xdr:nvSpPr>
      <xdr:spPr>
        <a:xfrm>
          <a:off x="15798800" y="666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115888</xdr:rowOff>
    </xdr:to>
    <xdr:cxnSp macro="">
      <xdr:nvCxnSpPr>
        <xdr:cNvPr id="385" name="直線コネクタ 384"/>
        <xdr:cNvCxnSpPr/>
      </xdr:nvCxnSpPr>
      <xdr:spPr>
        <a:xfrm flipV="1">
          <a:off x="14401800" y="720820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43</xdr:row>
      <xdr:rowOff>10795</xdr:rowOff>
    </xdr:to>
    <xdr:cxnSp macro="">
      <xdr:nvCxnSpPr>
        <xdr:cNvPr id="388" name="直線コネクタ 387"/>
        <xdr:cNvCxnSpPr/>
      </xdr:nvCxnSpPr>
      <xdr:spPr>
        <a:xfrm flipV="1">
          <a:off x="13512800" y="731678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9" name="フローチャート : 判断 388"/>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390" name="テキスト ボックス 389"/>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91" name="フローチャート : 判断 390"/>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392" name="テキスト ボックス 391"/>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85725</xdr:rowOff>
    </xdr:from>
    <xdr:to>
      <xdr:col>24</xdr:col>
      <xdr:colOff>609600</xdr:colOff>
      <xdr:row>42</xdr:row>
      <xdr:rowOff>15875</xdr:rowOff>
    </xdr:to>
    <xdr:sp macro="" textlink="">
      <xdr:nvSpPr>
        <xdr:cNvPr id="398" name="円/楕円 397"/>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57802</xdr:rowOff>
    </xdr:from>
    <xdr:ext cx="762000" cy="259045"/>
    <xdr:sp macro="" textlink="">
      <xdr:nvSpPr>
        <xdr:cNvPr id="399"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67628</xdr:rowOff>
    </xdr:from>
    <xdr:to>
      <xdr:col>23</xdr:col>
      <xdr:colOff>457200</xdr:colOff>
      <xdr:row>41</xdr:row>
      <xdr:rowOff>169228</xdr:rowOff>
    </xdr:to>
    <xdr:sp macro="" textlink="">
      <xdr:nvSpPr>
        <xdr:cNvPr id="400" name="円/楕円 399"/>
        <xdr:cNvSpPr/>
      </xdr:nvSpPr>
      <xdr:spPr>
        <a:xfrm>
          <a:off x="16129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154005</xdr:rowOff>
    </xdr:from>
    <xdr:ext cx="736600" cy="259045"/>
    <xdr:sp macro="" textlink="">
      <xdr:nvSpPr>
        <xdr:cNvPr id="401" name="テキスト ボックス 400"/>
        <xdr:cNvSpPr txBox="1"/>
      </xdr:nvSpPr>
      <xdr:spPr>
        <a:xfrm>
          <a:off x="15798800" y="718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2" name="円/楕円 401"/>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3" name="テキスト ボックス 402"/>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04" name="円/楕円 403"/>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05" name="テキスト ボックス 404"/>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131445</xdr:rowOff>
    </xdr:from>
    <xdr:to>
      <xdr:col>19</xdr:col>
      <xdr:colOff>533400</xdr:colOff>
      <xdr:row>43</xdr:row>
      <xdr:rowOff>61595</xdr:rowOff>
    </xdr:to>
    <xdr:sp macro="" textlink="">
      <xdr:nvSpPr>
        <xdr:cNvPr id="406" name="円/楕円 405"/>
        <xdr:cNvSpPr/>
      </xdr:nvSpPr>
      <xdr:spPr>
        <a:xfrm>
          <a:off x="13462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46372</xdr:rowOff>
    </xdr:from>
    <xdr:ext cx="762000" cy="259045"/>
    <xdr:sp macro="" textlink="">
      <xdr:nvSpPr>
        <xdr:cNvPr id="407" name="テキスト ボックス 406"/>
        <xdr:cNvSpPr txBox="1"/>
      </xdr:nvSpPr>
      <xdr:spPr>
        <a:xfrm>
          <a:off x="13131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過去に土地開発公社による用地の先行取得が、市の財政規模に見合わない規模で行われた結果、非常に多額の負債を抱えた状態が続いており、将来負担比率は全国的に見ても非常に高い数値となっている。</a:t>
          </a:r>
          <a:endParaRPr kumimoji="1" lang="en-US" altLang="ja-JP" sz="1300">
            <a:latin typeface="ＭＳ Ｐゴシック"/>
          </a:endParaRPr>
        </a:p>
        <a:p>
          <a:r>
            <a:rPr kumimoji="1" lang="ja-JP" altLang="en-US" sz="1300">
              <a:latin typeface="ＭＳ Ｐゴシック"/>
            </a:rPr>
            <a:t>現在は土地開発公社健全化計画及び市長戦略に基づき、公社保有地の計画的な買戻しを行っており、ピーク時に比べると半分以下の数値にはなっているが、依然として高い数値であることに変わりはない。</a:t>
          </a:r>
          <a:endParaRPr kumimoji="1" lang="en-US" altLang="ja-JP" sz="1300">
            <a:latin typeface="ＭＳ Ｐゴシック"/>
          </a:endParaRPr>
        </a:p>
        <a:p>
          <a:r>
            <a:rPr kumimoji="1" lang="ja-JP" altLang="en-US" sz="1300">
              <a:latin typeface="ＭＳ Ｐゴシック"/>
            </a:rPr>
            <a:t>今後も計画的な買戻しを進めるとともに、公社と連携しながら借入利率の低減等、簿価の上昇を抑えることにも努めていく。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109525</xdr:rowOff>
    </xdr:to>
    <xdr:cxnSp macro="">
      <xdr:nvCxnSpPr>
        <xdr:cNvPr id="434" name="直線コネクタ 433"/>
        <xdr:cNvCxnSpPr/>
      </xdr:nvCxnSpPr>
      <xdr:spPr>
        <a:xfrm flipV="1">
          <a:off x="17018000" y="2451100"/>
          <a:ext cx="0" cy="9159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81602</xdr:rowOff>
    </xdr:from>
    <xdr:ext cx="762000" cy="259045"/>
    <xdr:sp macro="" textlink="">
      <xdr:nvSpPr>
        <xdr:cNvPr id="435" name="将来負担の状況最小値テキスト"/>
        <xdr:cNvSpPr txBox="1"/>
      </xdr:nvSpPr>
      <xdr:spPr>
        <a:xfrm>
          <a:off x="17106900" y="33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19</xdr:row>
      <xdr:rowOff>109525</xdr:rowOff>
    </xdr:from>
    <xdr:to>
      <xdr:col>24</xdr:col>
      <xdr:colOff>647700</xdr:colOff>
      <xdr:row>19</xdr:row>
      <xdr:rowOff>109525</xdr:rowOff>
    </xdr:to>
    <xdr:cxnSp macro="">
      <xdr:nvCxnSpPr>
        <xdr:cNvPr id="436" name="直線コネクタ 435"/>
        <xdr:cNvCxnSpPr/>
      </xdr:nvCxnSpPr>
      <xdr:spPr>
        <a:xfrm>
          <a:off x="16929100" y="33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13488</xdr:rowOff>
    </xdr:from>
    <xdr:to>
      <xdr:col>24</xdr:col>
      <xdr:colOff>558800</xdr:colOff>
      <xdr:row>19</xdr:row>
      <xdr:rowOff>77191</xdr:rowOff>
    </xdr:to>
    <xdr:cxnSp macro="">
      <xdr:nvCxnSpPr>
        <xdr:cNvPr id="439" name="直線コネクタ 438"/>
        <xdr:cNvCxnSpPr/>
      </xdr:nvCxnSpPr>
      <xdr:spPr>
        <a:xfrm flipV="1">
          <a:off x="16179800" y="3271038"/>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7231</xdr:rowOff>
    </xdr:from>
    <xdr:ext cx="762000" cy="259045"/>
    <xdr:sp macro="" textlink="">
      <xdr:nvSpPr>
        <xdr:cNvPr id="440" name="将来負担の状況平均値テキスト"/>
        <xdr:cNvSpPr txBox="1"/>
      </xdr:nvSpPr>
      <xdr:spPr>
        <a:xfrm>
          <a:off x="17106900" y="240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162154</xdr:rowOff>
    </xdr:from>
    <xdr:to>
      <xdr:col>24</xdr:col>
      <xdr:colOff>609600</xdr:colOff>
      <xdr:row>15</xdr:row>
      <xdr:rowOff>92304</xdr:rowOff>
    </xdr:to>
    <xdr:sp macro="" textlink="">
      <xdr:nvSpPr>
        <xdr:cNvPr id="441" name="フローチャート : 判断 440"/>
        <xdr:cNvSpPr/>
      </xdr:nvSpPr>
      <xdr:spPr>
        <a:xfrm>
          <a:off x="16967200" y="25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77191</xdr:rowOff>
    </xdr:from>
    <xdr:to>
      <xdr:col>23</xdr:col>
      <xdr:colOff>406400</xdr:colOff>
      <xdr:row>20</xdr:row>
      <xdr:rowOff>36043</xdr:rowOff>
    </xdr:to>
    <xdr:cxnSp macro="">
      <xdr:nvCxnSpPr>
        <xdr:cNvPr id="442" name="直線コネクタ 441"/>
        <xdr:cNvCxnSpPr/>
      </xdr:nvCxnSpPr>
      <xdr:spPr>
        <a:xfrm flipV="1">
          <a:off x="15290800" y="3334741"/>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43" name="フローチャート : 判断 442"/>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44" name="テキスト ボックス 443"/>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36043</xdr:rowOff>
    </xdr:from>
    <xdr:to>
      <xdr:col>22</xdr:col>
      <xdr:colOff>203200</xdr:colOff>
      <xdr:row>20</xdr:row>
      <xdr:rowOff>145110</xdr:rowOff>
    </xdr:to>
    <xdr:cxnSp macro="">
      <xdr:nvCxnSpPr>
        <xdr:cNvPr id="445" name="直線コネクタ 444"/>
        <xdr:cNvCxnSpPr/>
      </xdr:nvCxnSpPr>
      <xdr:spPr>
        <a:xfrm flipV="1">
          <a:off x="14401800" y="3465043"/>
          <a:ext cx="889000" cy="1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101702</xdr:rowOff>
    </xdr:from>
    <xdr:to>
      <xdr:col>22</xdr:col>
      <xdr:colOff>254000</xdr:colOff>
      <xdr:row>16</xdr:row>
      <xdr:rowOff>31852</xdr:rowOff>
    </xdr:to>
    <xdr:sp macro="" textlink="">
      <xdr:nvSpPr>
        <xdr:cNvPr id="446" name="フローチャート : 判断 445"/>
        <xdr:cNvSpPr/>
      </xdr:nvSpPr>
      <xdr:spPr>
        <a:xfrm>
          <a:off x="15240000" y="267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42029</xdr:rowOff>
    </xdr:from>
    <xdr:ext cx="762000" cy="259045"/>
    <xdr:sp macro="" textlink="">
      <xdr:nvSpPr>
        <xdr:cNvPr id="447" name="テキスト ボックス 446"/>
        <xdr:cNvSpPr txBox="1"/>
      </xdr:nvSpPr>
      <xdr:spPr>
        <a:xfrm>
          <a:off x="14909800" y="244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145110</xdr:rowOff>
    </xdr:from>
    <xdr:to>
      <xdr:col>21</xdr:col>
      <xdr:colOff>0</xdr:colOff>
      <xdr:row>21</xdr:row>
      <xdr:rowOff>97688</xdr:rowOff>
    </xdr:to>
    <xdr:cxnSp macro="">
      <xdr:nvCxnSpPr>
        <xdr:cNvPr id="448" name="直線コネクタ 447"/>
        <xdr:cNvCxnSpPr/>
      </xdr:nvCxnSpPr>
      <xdr:spPr>
        <a:xfrm flipV="1">
          <a:off x="13512800" y="3574110"/>
          <a:ext cx="8890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156235</xdr:rowOff>
    </xdr:from>
    <xdr:to>
      <xdr:col>21</xdr:col>
      <xdr:colOff>50800</xdr:colOff>
      <xdr:row>16</xdr:row>
      <xdr:rowOff>86385</xdr:rowOff>
    </xdr:to>
    <xdr:sp macro="" textlink="">
      <xdr:nvSpPr>
        <xdr:cNvPr id="449" name="フローチャート : 判断 448"/>
        <xdr:cNvSpPr/>
      </xdr:nvSpPr>
      <xdr:spPr>
        <a:xfrm>
          <a:off x="14351000" y="27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96562</xdr:rowOff>
    </xdr:from>
    <xdr:ext cx="762000" cy="259045"/>
    <xdr:sp macro="" textlink="">
      <xdr:nvSpPr>
        <xdr:cNvPr id="450" name="テキスト ボックス 449"/>
        <xdr:cNvSpPr txBox="1"/>
      </xdr:nvSpPr>
      <xdr:spPr>
        <a:xfrm>
          <a:off x="14020800" y="249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40767</xdr:rowOff>
    </xdr:from>
    <xdr:to>
      <xdr:col>19</xdr:col>
      <xdr:colOff>533400</xdr:colOff>
      <xdr:row>16</xdr:row>
      <xdr:rowOff>142367</xdr:rowOff>
    </xdr:to>
    <xdr:sp macro="" textlink="">
      <xdr:nvSpPr>
        <xdr:cNvPr id="451" name="フローチャート : 判断 450"/>
        <xdr:cNvSpPr/>
      </xdr:nvSpPr>
      <xdr:spPr>
        <a:xfrm>
          <a:off x="13462000" y="278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152544</xdr:rowOff>
    </xdr:from>
    <xdr:ext cx="762000" cy="259045"/>
    <xdr:sp macro="" textlink="">
      <xdr:nvSpPr>
        <xdr:cNvPr id="452" name="テキスト ボックス 451"/>
        <xdr:cNvSpPr txBox="1"/>
      </xdr:nvSpPr>
      <xdr:spPr>
        <a:xfrm>
          <a:off x="13131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134137</xdr:rowOff>
    </xdr:from>
    <xdr:to>
      <xdr:col>24</xdr:col>
      <xdr:colOff>609600</xdr:colOff>
      <xdr:row>19</xdr:row>
      <xdr:rowOff>64288</xdr:rowOff>
    </xdr:to>
    <xdr:sp macro="" textlink="">
      <xdr:nvSpPr>
        <xdr:cNvPr id="458" name="円/楕円 457"/>
        <xdr:cNvSpPr/>
      </xdr:nvSpPr>
      <xdr:spPr>
        <a:xfrm>
          <a:off x="16967200" y="3220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30014</xdr:rowOff>
    </xdr:from>
    <xdr:ext cx="762000" cy="259045"/>
    <xdr:sp macro="" textlink="">
      <xdr:nvSpPr>
        <xdr:cNvPr id="459" name="将来負担の状況該当値テキスト"/>
        <xdr:cNvSpPr txBox="1"/>
      </xdr:nvSpPr>
      <xdr:spPr>
        <a:xfrm>
          <a:off x="17106900" y="31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26391</xdr:rowOff>
    </xdr:from>
    <xdr:to>
      <xdr:col>23</xdr:col>
      <xdr:colOff>457200</xdr:colOff>
      <xdr:row>19</xdr:row>
      <xdr:rowOff>127991</xdr:rowOff>
    </xdr:to>
    <xdr:sp macro="" textlink="">
      <xdr:nvSpPr>
        <xdr:cNvPr id="460" name="円/楕円 459"/>
        <xdr:cNvSpPr/>
      </xdr:nvSpPr>
      <xdr:spPr>
        <a:xfrm>
          <a:off x="16129000" y="3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112768</xdr:rowOff>
    </xdr:from>
    <xdr:ext cx="736600" cy="259045"/>
    <xdr:sp macro="" textlink="">
      <xdr:nvSpPr>
        <xdr:cNvPr id="461" name="テキスト ボックス 460"/>
        <xdr:cNvSpPr txBox="1"/>
      </xdr:nvSpPr>
      <xdr:spPr>
        <a:xfrm>
          <a:off x="15798800" y="33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156693</xdr:rowOff>
    </xdr:from>
    <xdr:to>
      <xdr:col>22</xdr:col>
      <xdr:colOff>254000</xdr:colOff>
      <xdr:row>20</xdr:row>
      <xdr:rowOff>86843</xdr:rowOff>
    </xdr:to>
    <xdr:sp macro="" textlink="">
      <xdr:nvSpPr>
        <xdr:cNvPr id="462" name="円/楕円 461"/>
        <xdr:cNvSpPr/>
      </xdr:nvSpPr>
      <xdr:spPr>
        <a:xfrm>
          <a:off x="15240000" y="34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71620</xdr:rowOff>
    </xdr:from>
    <xdr:ext cx="762000" cy="259045"/>
    <xdr:sp macro="" textlink="">
      <xdr:nvSpPr>
        <xdr:cNvPr id="463" name="テキスト ボックス 462"/>
        <xdr:cNvSpPr txBox="1"/>
      </xdr:nvSpPr>
      <xdr:spPr>
        <a:xfrm>
          <a:off x="14909800" y="350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94310</xdr:rowOff>
    </xdr:from>
    <xdr:to>
      <xdr:col>21</xdr:col>
      <xdr:colOff>50800</xdr:colOff>
      <xdr:row>21</xdr:row>
      <xdr:rowOff>24460</xdr:rowOff>
    </xdr:to>
    <xdr:sp macro="" textlink="">
      <xdr:nvSpPr>
        <xdr:cNvPr id="464" name="円/楕円 463"/>
        <xdr:cNvSpPr/>
      </xdr:nvSpPr>
      <xdr:spPr>
        <a:xfrm>
          <a:off x="14351000" y="35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9237</xdr:rowOff>
    </xdr:from>
    <xdr:ext cx="762000" cy="259045"/>
    <xdr:sp macro="" textlink="">
      <xdr:nvSpPr>
        <xdr:cNvPr id="465" name="テキスト ボックス 464"/>
        <xdr:cNvSpPr txBox="1"/>
      </xdr:nvSpPr>
      <xdr:spPr>
        <a:xfrm>
          <a:off x="14020800" y="360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46888</xdr:rowOff>
    </xdr:from>
    <xdr:to>
      <xdr:col>19</xdr:col>
      <xdr:colOff>533400</xdr:colOff>
      <xdr:row>21</xdr:row>
      <xdr:rowOff>148488</xdr:rowOff>
    </xdr:to>
    <xdr:sp macro="" textlink="">
      <xdr:nvSpPr>
        <xdr:cNvPr id="466" name="円/楕円 465"/>
        <xdr:cNvSpPr/>
      </xdr:nvSpPr>
      <xdr:spPr>
        <a:xfrm>
          <a:off x="13462000" y="36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133265</xdr:rowOff>
    </xdr:from>
    <xdr:ext cx="762000" cy="259045"/>
    <xdr:sp macro="" textlink="">
      <xdr:nvSpPr>
        <xdr:cNvPr id="467" name="テキスト ボックス 466"/>
        <xdr:cNvSpPr txBox="1"/>
      </xdr:nvSpPr>
      <xdr:spPr>
        <a:xfrm>
          <a:off x="13131800" y="373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第二次健全化計画の中で経常経費全体を大きく下げて</a:t>
          </a:r>
          <a:r>
            <a:rPr kumimoji="1" lang="ja-JP" altLang="en-US" sz="1200">
              <a:solidFill>
                <a:sysClr val="windowText" lastClr="000000"/>
              </a:solidFill>
              <a:latin typeface="ＭＳ Ｐゴシック"/>
            </a:rPr>
            <a:t>きたなか</a:t>
          </a:r>
          <a:r>
            <a:rPr kumimoji="1" lang="ja-JP" altLang="en-US" sz="1200">
              <a:latin typeface="ＭＳ Ｐゴシック"/>
            </a:rPr>
            <a:t>、直営事業が多い本市</a:t>
          </a:r>
          <a:r>
            <a:rPr kumimoji="1" lang="ja-JP" altLang="en-US" sz="1200">
              <a:solidFill>
                <a:sysClr val="windowText" lastClr="000000"/>
              </a:solidFill>
              <a:latin typeface="ＭＳ Ｐゴシック"/>
            </a:rPr>
            <a:t>では</a:t>
          </a:r>
          <a:r>
            <a:rPr kumimoji="1" lang="ja-JP" altLang="en-US" sz="1200">
              <a:latin typeface="ＭＳ Ｐゴシック"/>
            </a:rPr>
            <a:t>、職員数の削減により人件費総額は下がったものの、経常経費に対する割合としては一定の削減にとどまり、また、職員の削減への補充として雇用している非常勤職員の報酬が人件費を下げ止まらせる要因となったため、結果的に人件費の割合が</a:t>
          </a:r>
          <a:r>
            <a:rPr kumimoji="1" lang="ja-JP" altLang="en-US" sz="1200">
              <a:solidFill>
                <a:sysClr val="windowText" lastClr="000000"/>
              </a:solidFill>
              <a:latin typeface="ＭＳ Ｐゴシック"/>
            </a:rPr>
            <a:t>高くなっている。今後、民間活力の導入や、適正な人員配置を進め、効率的な人事運営のもとで人件費の抑制に努める。</a:t>
          </a: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154758</xdr:rowOff>
    </xdr:from>
    <xdr:to>
      <xdr:col>7</xdr:col>
      <xdr:colOff>15875</xdr:colOff>
      <xdr:row>38</xdr:row>
      <xdr:rowOff>22497</xdr:rowOff>
    </xdr:to>
    <xdr:cxnSp macro="">
      <xdr:nvCxnSpPr>
        <xdr:cNvPr id="68" name="直線コネクタ 67"/>
        <xdr:cNvCxnSpPr/>
      </xdr:nvCxnSpPr>
      <xdr:spPr>
        <a:xfrm flipV="1">
          <a:off x="3987800" y="649840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161290</xdr:rowOff>
    </xdr:from>
    <xdr:to>
      <xdr:col>5</xdr:col>
      <xdr:colOff>549275</xdr:colOff>
      <xdr:row>38</xdr:row>
      <xdr:rowOff>22497</xdr:rowOff>
    </xdr:to>
    <xdr:cxnSp macro="">
      <xdr:nvCxnSpPr>
        <xdr:cNvPr id="71" name="直線コネクタ 70"/>
        <xdr:cNvCxnSpPr/>
      </xdr:nvCxnSpPr>
      <xdr:spPr>
        <a:xfrm>
          <a:off x="3098800" y="65049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19793</xdr:rowOff>
    </xdr:from>
    <xdr:ext cx="736600" cy="259045"/>
    <xdr:sp macro="" textlink="">
      <xdr:nvSpPr>
        <xdr:cNvPr id="73" name="テキスト ボックス 72"/>
        <xdr:cNvSpPr txBox="1"/>
      </xdr:nvSpPr>
      <xdr:spPr>
        <a:xfrm>
          <a:off x="3606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154758</xdr:rowOff>
    </xdr:from>
    <xdr:to>
      <xdr:col>4</xdr:col>
      <xdr:colOff>346075</xdr:colOff>
      <xdr:row>37</xdr:row>
      <xdr:rowOff>161290</xdr:rowOff>
    </xdr:to>
    <xdr:cxnSp macro="">
      <xdr:nvCxnSpPr>
        <xdr:cNvPr id="74" name="直線コネクタ 73"/>
        <xdr:cNvCxnSpPr/>
      </xdr:nvCxnSpPr>
      <xdr:spPr>
        <a:xfrm>
          <a:off x="2209800" y="64984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26324</xdr:rowOff>
    </xdr:from>
    <xdr:ext cx="762000" cy="259045"/>
    <xdr:sp macro="" textlink="">
      <xdr:nvSpPr>
        <xdr:cNvPr id="76" name="テキスト ボックス 75"/>
        <xdr:cNvSpPr txBox="1"/>
      </xdr:nvSpPr>
      <xdr:spPr>
        <a:xfrm>
          <a:off x="2717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154758</xdr:rowOff>
    </xdr:from>
    <xdr:to>
      <xdr:col>3</xdr:col>
      <xdr:colOff>142875</xdr:colOff>
      <xdr:row>38</xdr:row>
      <xdr:rowOff>100874</xdr:rowOff>
    </xdr:to>
    <xdr:cxnSp macro="">
      <xdr:nvCxnSpPr>
        <xdr:cNvPr id="77" name="直線コネクタ 76"/>
        <xdr:cNvCxnSpPr/>
      </xdr:nvCxnSpPr>
      <xdr:spPr>
        <a:xfrm flipV="1">
          <a:off x="1320800" y="649840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79" name="テキスト ボックス 78"/>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18160</xdr:rowOff>
    </xdr:from>
    <xdr:ext cx="762000" cy="259045"/>
    <xdr:sp macro="" textlink="">
      <xdr:nvSpPr>
        <xdr:cNvPr id="81" name="テキスト ボックス 80"/>
        <xdr:cNvSpPr txBox="1"/>
      </xdr:nvSpPr>
      <xdr:spPr>
        <a:xfrm>
          <a:off x="939800" y="61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103958</xdr:rowOff>
    </xdr:from>
    <xdr:to>
      <xdr:col>7</xdr:col>
      <xdr:colOff>66675</xdr:colOff>
      <xdr:row>38</xdr:row>
      <xdr:rowOff>34108</xdr:rowOff>
    </xdr:to>
    <xdr:sp macro="" textlink="">
      <xdr:nvSpPr>
        <xdr:cNvPr id="87" name="円/楕円 86"/>
        <xdr:cNvSpPr/>
      </xdr:nvSpPr>
      <xdr:spPr>
        <a:xfrm>
          <a:off x="4775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76035</xdr:rowOff>
    </xdr:from>
    <xdr:ext cx="762000" cy="259045"/>
    <xdr:sp macro="" textlink="">
      <xdr:nvSpPr>
        <xdr:cNvPr id="88" name="人件費該当値テキスト"/>
        <xdr:cNvSpPr txBox="1"/>
      </xdr:nvSpPr>
      <xdr:spPr>
        <a:xfrm>
          <a:off x="4914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143147</xdr:rowOff>
    </xdr:from>
    <xdr:to>
      <xdr:col>5</xdr:col>
      <xdr:colOff>600075</xdr:colOff>
      <xdr:row>38</xdr:row>
      <xdr:rowOff>73297</xdr:rowOff>
    </xdr:to>
    <xdr:sp macro="" textlink="">
      <xdr:nvSpPr>
        <xdr:cNvPr id="89" name="円/楕円 88"/>
        <xdr:cNvSpPr/>
      </xdr:nvSpPr>
      <xdr:spPr>
        <a:xfrm>
          <a:off x="3937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58074</xdr:rowOff>
    </xdr:from>
    <xdr:ext cx="736600" cy="259045"/>
    <xdr:sp macro="" textlink="">
      <xdr:nvSpPr>
        <xdr:cNvPr id="90" name="テキスト ボックス 89"/>
        <xdr:cNvSpPr txBox="1"/>
      </xdr:nvSpPr>
      <xdr:spPr>
        <a:xfrm>
          <a:off x="3606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91" name="円/楕円 90"/>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2" name="テキスト ボックス 9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103958</xdr:rowOff>
    </xdr:from>
    <xdr:to>
      <xdr:col>3</xdr:col>
      <xdr:colOff>193675</xdr:colOff>
      <xdr:row>38</xdr:row>
      <xdr:rowOff>34108</xdr:rowOff>
    </xdr:to>
    <xdr:sp macro="" textlink="">
      <xdr:nvSpPr>
        <xdr:cNvPr id="93" name="円/楕円 92"/>
        <xdr:cNvSpPr/>
      </xdr:nvSpPr>
      <xdr:spPr>
        <a:xfrm>
          <a:off x="2159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18886</xdr:rowOff>
    </xdr:from>
    <xdr:ext cx="762000" cy="259045"/>
    <xdr:sp macro="" textlink="">
      <xdr:nvSpPr>
        <xdr:cNvPr id="94" name="テキスト ボックス 93"/>
        <xdr:cNvSpPr txBox="1"/>
      </xdr:nvSpPr>
      <xdr:spPr>
        <a:xfrm>
          <a:off x="1828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50074</xdr:rowOff>
    </xdr:from>
    <xdr:to>
      <xdr:col>1</xdr:col>
      <xdr:colOff>676275</xdr:colOff>
      <xdr:row>38</xdr:row>
      <xdr:rowOff>151674</xdr:rowOff>
    </xdr:to>
    <xdr:sp macro="" textlink="">
      <xdr:nvSpPr>
        <xdr:cNvPr id="95" name="円/楕円 94"/>
        <xdr:cNvSpPr/>
      </xdr:nvSpPr>
      <xdr:spPr>
        <a:xfrm>
          <a:off x="1270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136451</xdr:rowOff>
    </xdr:from>
    <xdr:ext cx="762000" cy="259045"/>
    <xdr:sp macro="" textlink="">
      <xdr:nvSpPr>
        <xdr:cNvPr id="96" name="テキスト ボックス 95"/>
        <xdr:cNvSpPr txBox="1"/>
      </xdr:nvSpPr>
      <xdr:spPr>
        <a:xfrm>
          <a:off x="939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類似団体、全国の</a:t>
          </a:r>
          <a:r>
            <a:rPr kumimoji="1" lang="ja-JP" altLang="en-US" sz="1300">
              <a:solidFill>
                <a:sysClr val="windowText" lastClr="000000"/>
              </a:solidFill>
              <a:latin typeface="ＭＳ Ｐゴシック"/>
            </a:rPr>
            <a:t>平均をそれぞれ下回る</a:t>
          </a:r>
          <a:r>
            <a:rPr kumimoji="1" lang="ja-JP" altLang="en-US" sz="1300">
              <a:latin typeface="ＭＳ Ｐゴシック"/>
            </a:rPr>
            <a:t>結果と</a:t>
          </a:r>
          <a:r>
            <a:rPr kumimoji="1" lang="ja-JP" altLang="en-US" sz="1300">
              <a:solidFill>
                <a:sysClr val="windowText" lastClr="000000"/>
              </a:solidFill>
              <a:latin typeface="ＭＳ Ｐゴシック"/>
            </a:rPr>
            <a:t>なっている。この要因としては、指定管理者制度の導入による民間活力を</a:t>
          </a:r>
          <a:r>
            <a:rPr kumimoji="1" lang="ja-JP" altLang="en-US" sz="1300">
              <a:latin typeface="ＭＳ Ｐゴシック"/>
            </a:rPr>
            <a:t>用いた効率的な運営や、入札による物品の一括調</a:t>
          </a:r>
          <a:r>
            <a:rPr kumimoji="1" lang="ja-JP" altLang="en-US" sz="1300">
              <a:solidFill>
                <a:sysClr val="windowText" lastClr="000000"/>
              </a:solidFill>
              <a:latin typeface="ＭＳ Ｐゴシック"/>
            </a:rPr>
            <a:t>達などにより、支出額の削減を行ったことによるものである。ただし、近年は行政</a:t>
          </a:r>
          <a:r>
            <a:rPr kumimoji="1" lang="ja-JP" altLang="en-US" sz="1300">
              <a:latin typeface="ＭＳ Ｐゴシック"/>
            </a:rPr>
            <a:t>ニーズに対応する委託業務や、各種</a:t>
          </a:r>
          <a:r>
            <a:rPr kumimoji="1" lang="ja-JP" altLang="en-US" sz="1300">
              <a:solidFill>
                <a:sysClr val="windowText" lastClr="000000"/>
              </a:solidFill>
              <a:latin typeface="ＭＳ Ｐゴシック"/>
            </a:rPr>
            <a:t>の制度改正に対応するシステム改修対応費用等、物件費の上昇が続いているため、今後も費用の精査等支出の抑制、事務の改善に努める。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96520</xdr:rowOff>
    </xdr:to>
    <xdr:cxnSp macro="">
      <xdr:nvCxnSpPr>
        <xdr:cNvPr id="129" name="直線コネクタ 128"/>
        <xdr:cNvCxnSpPr/>
      </xdr:nvCxnSpPr>
      <xdr:spPr>
        <a:xfrm flipV="1">
          <a:off x="15671800" y="283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96520</xdr:rowOff>
    </xdr:to>
    <xdr:cxnSp macro="">
      <xdr:nvCxnSpPr>
        <xdr:cNvPr id="132" name="直線コネクタ 131"/>
        <xdr:cNvCxnSpPr/>
      </xdr:nvCxnSpPr>
      <xdr:spPr>
        <a:xfrm>
          <a:off x="14782800" y="279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34" name="テキスト ボックス 133"/>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50800</xdr:rowOff>
    </xdr:to>
    <xdr:cxnSp macro="">
      <xdr:nvCxnSpPr>
        <xdr:cNvPr id="135" name="直線コネクタ 134"/>
        <xdr:cNvCxnSpPr/>
      </xdr:nvCxnSpPr>
      <xdr:spPr>
        <a:xfrm>
          <a:off x="13893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7" name="テキスト ボックス 136"/>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100330</xdr:rowOff>
    </xdr:from>
    <xdr:to>
      <xdr:col>20</xdr:col>
      <xdr:colOff>158750</xdr:colOff>
      <xdr:row>16</xdr:row>
      <xdr:rowOff>35560</xdr:rowOff>
    </xdr:to>
    <xdr:cxnSp macro="">
      <xdr:nvCxnSpPr>
        <xdr:cNvPr id="138" name="直線コネクタ 137"/>
        <xdr:cNvCxnSpPr/>
      </xdr:nvCxnSpPr>
      <xdr:spPr>
        <a:xfrm>
          <a:off x="13004800" y="2672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40" name="テキスト ボックス 139"/>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2" name="テキスト ボックス 141"/>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48" name="円/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45720</xdr:rowOff>
    </xdr:from>
    <xdr:to>
      <xdr:col>22</xdr:col>
      <xdr:colOff>615950</xdr:colOff>
      <xdr:row>16</xdr:row>
      <xdr:rowOff>147320</xdr:rowOff>
    </xdr:to>
    <xdr:sp macro="" textlink="">
      <xdr:nvSpPr>
        <xdr:cNvPr id="150" name="円/楕円 149"/>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157497</xdr:rowOff>
    </xdr:from>
    <xdr:ext cx="736600" cy="259045"/>
    <xdr:sp macro="" textlink="">
      <xdr:nvSpPr>
        <xdr:cNvPr id="151" name="テキスト ボックス 150"/>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2" name="円/楕円 151"/>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53" name="テキスト ボックス 152"/>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4" name="円/楕円 153"/>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5" name="テキスト ボックス 154"/>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6" name="円/楕円 155"/>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7" name="テキスト ボックス 156"/>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財政健全化への取り組みの中で、経常経費全体の削減を行うなか、障がい者自立支援給付費が急激な伸びを見せていることなどから、削減が難しい扶助費については、類似団体、</a:t>
          </a:r>
          <a:r>
            <a:rPr kumimoji="1" lang="ja-JP" altLang="en-US" sz="1300">
              <a:solidFill>
                <a:sysClr val="windowText" lastClr="000000"/>
              </a:solidFill>
              <a:latin typeface="ＭＳ Ｐゴシック"/>
            </a:rPr>
            <a:t>全国の平均をそれぞれ</a:t>
          </a:r>
          <a:r>
            <a:rPr kumimoji="1" lang="ja-JP" altLang="en-US" sz="1300">
              <a:latin typeface="ＭＳ Ｐゴシック"/>
            </a:rPr>
            <a:t>上回る結果となっている。この傾向は今後も続くことが予想されるため、事業の適正化や、対象者への扶助以外の支援などを進め、扶助費の増加を抑制する取り組みを進める。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22225</xdr:rowOff>
    </xdr:from>
    <xdr:to>
      <xdr:col>7</xdr:col>
      <xdr:colOff>15875</xdr:colOff>
      <xdr:row>56</xdr:row>
      <xdr:rowOff>31750</xdr:rowOff>
    </xdr:to>
    <xdr:cxnSp macro="">
      <xdr:nvCxnSpPr>
        <xdr:cNvPr id="194" name="直線コネクタ 193"/>
        <xdr:cNvCxnSpPr/>
      </xdr:nvCxnSpPr>
      <xdr:spPr>
        <a:xfrm>
          <a:off x="3987800" y="96234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117475</xdr:rowOff>
    </xdr:from>
    <xdr:to>
      <xdr:col>5</xdr:col>
      <xdr:colOff>549275</xdr:colOff>
      <xdr:row>56</xdr:row>
      <xdr:rowOff>22225</xdr:rowOff>
    </xdr:to>
    <xdr:cxnSp macro="">
      <xdr:nvCxnSpPr>
        <xdr:cNvPr id="197" name="直線コネクタ 196"/>
        <xdr:cNvCxnSpPr/>
      </xdr:nvCxnSpPr>
      <xdr:spPr>
        <a:xfrm>
          <a:off x="3098800" y="95472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199" name="テキスト ボックス 198"/>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60325</xdr:rowOff>
    </xdr:from>
    <xdr:to>
      <xdr:col>4</xdr:col>
      <xdr:colOff>346075</xdr:colOff>
      <xdr:row>55</xdr:row>
      <xdr:rowOff>117475</xdr:rowOff>
    </xdr:to>
    <xdr:cxnSp macro="">
      <xdr:nvCxnSpPr>
        <xdr:cNvPr id="200" name="直線コネクタ 199"/>
        <xdr:cNvCxnSpPr/>
      </xdr:nvCxnSpPr>
      <xdr:spPr>
        <a:xfrm>
          <a:off x="2209800" y="9490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2" name="テキスト ボックス 20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60325</xdr:rowOff>
    </xdr:from>
    <xdr:to>
      <xdr:col>3</xdr:col>
      <xdr:colOff>142875</xdr:colOff>
      <xdr:row>55</xdr:row>
      <xdr:rowOff>88900</xdr:rowOff>
    </xdr:to>
    <xdr:cxnSp macro="">
      <xdr:nvCxnSpPr>
        <xdr:cNvPr id="203" name="直線コネクタ 202"/>
        <xdr:cNvCxnSpPr/>
      </xdr:nvCxnSpPr>
      <xdr:spPr>
        <a:xfrm flipV="1">
          <a:off x="1320800" y="9490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64152</xdr:rowOff>
    </xdr:from>
    <xdr:ext cx="762000" cy="259045"/>
    <xdr:sp macro="" textlink="">
      <xdr:nvSpPr>
        <xdr:cNvPr id="205" name="テキスト ボックス 204"/>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45102</xdr:rowOff>
    </xdr:from>
    <xdr:ext cx="762000" cy="259045"/>
    <xdr:sp macro="" textlink="">
      <xdr:nvSpPr>
        <xdr:cNvPr id="207" name="テキスト ボックス 206"/>
        <xdr:cNvSpPr txBox="1"/>
      </xdr:nvSpPr>
      <xdr:spPr>
        <a:xfrm>
          <a:off x="939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152400</xdr:rowOff>
    </xdr:from>
    <xdr:to>
      <xdr:col>7</xdr:col>
      <xdr:colOff>66675</xdr:colOff>
      <xdr:row>56</xdr:row>
      <xdr:rowOff>82550</xdr:rowOff>
    </xdr:to>
    <xdr:sp macro="" textlink="">
      <xdr:nvSpPr>
        <xdr:cNvPr id="213" name="円/楕円 212"/>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124477</xdr:rowOff>
    </xdr:from>
    <xdr:ext cx="762000" cy="259045"/>
    <xdr:sp macro="" textlink="">
      <xdr:nvSpPr>
        <xdr:cNvPr id="214"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142875</xdr:rowOff>
    </xdr:from>
    <xdr:to>
      <xdr:col>5</xdr:col>
      <xdr:colOff>600075</xdr:colOff>
      <xdr:row>56</xdr:row>
      <xdr:rowOff>73025</xdr:rowOff>
    </xdr:to>
    <xdr:sp macro="" textlink="">
      <xdr:nvSpPr>
        <xdr:cNvPr id="215" name="円/楕円 214"/>
        <xdr:cNvSpPr/>
      </xdr:nvSpPr>
      <xdr:spPr>
        <a:xfrm>
          <a:off x="3937000" y="957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57802</xdr:rowOff>
    </xdr:from>
    <xdr:ext cx="736600" cy="259045"/>
    <xdr:sp macro="" textlink="">
      <xdr:nvSpPr>
        <xdr:cNvPr id="216" name="テキスト ボックス 215"/>
        <xdr:cNvSpPr txBox="1"/>
      </xdr:nvSpPr>
      <xdr:spPr>
        <a:xfrm>
          <a:off x="3606800" y="965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66675</xdr:rowOff>
    </xdr:from>
    <xdr:to>
      <xdr:col>4</xdr:col>
      <xdr:colOff>396875</xdr:colOff>
      <xdr:row>55</xdr:row>
      <xdr:rowOff>168275</xdr:rowOff>
    </xdr:to>
    <xdr:sp macro="" textlink="">
      <xdr:nvSpPr>
        <xdr:cNvPr id="217" name="円/楕円 216"/>
        <xdr:cNvSpPr/>
      </xdr:nvSpPr>
      <xdr:spPr>
        <a:xfrm>
          <a:off x="3048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153052</xdr:rowOff>
    </xdr:from>
    <xdr:ext cx="762000" cy="259045"/>
    <xdr:sp macro="" textlink="">
      <xdr:nvSpPr>
        <xdr:cNvPr id="218" name="テキスト ボックス 217"/>
        <xdr:cNvSpPr txBox="1"/>
      </xdr:nvSpPr>
      <xdr:spPr>
        <a:xfrm>
          <a:off x="27178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xdr:rowOff>
    </xdr:from>
    <xdr:to>
      <xdr:col>3</xdr:col>
      <xdr:colOff>193675</xdr:colOff>
      <xdr:row>55</xdr:row>
      <xdr:rowOff>111125</xdr:rowOff>
    </xdr:to>
    <xdr:sp macro="" textlink="">
      <xdr:nvSpPr>
        <xdr:cNvPr id="219" name="円/楕円 218"/>
        <xdr:cNvSpPr/>
      </xdr:nvSpPr>
      <xdr:spPr>
        <a:xfrm>
          <a:off x="2159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95902</xdr:rowOff>
    </xdr:from>
    <xdr:ext cx="762000" cy="259045"/>
    <xdr:sp macro="" textlink="">
      <xdr:nvSpPr>
        <xdr:cNvPr id="220" name="テキスト ボックス 219"/>
        <xdr:cNvSpPr txBox="1"/>
      </xdr:nvSpPr>
      <xdr:spPr>
        <a:xfrm>
          <a:off x="1828800" y="952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21" name="円/楕円 22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22" name="テキスト ボックス 22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類似団体、全国、大阪府の</a:t>
          </a:r>
          <a:r>
            <a:rPr kumimoji="1" lang="ja-JP" altLang="en-US" sz="1300">
              <a:solidFill>
                <a:sysClr val="windowText" lastClr="000000"/>
              </a:solidFill>
              <a:latin typeface="ＭＳ Ｐゴシック"/>
            </a:rPr>
            <a:t>平均をそれぞれ下回る結果となっている。この要因としては、特別会計への繰出金が抑制されていることなどが考えられる。今後、特別会計の収支についても健全な状態を維持するように努めるが、社会保障経費の伸びに伴う国民健康保険会計等の収支改善に関する繰出金等も予定されていることから、今後も適正な支出と、特別会計事業の事業改善への取り組みを進める</a:t>
          </a:r>
          <a:r>
            <a:rPr kumimoji="1" lang="ja-JP" altLang="en-US" sz="1300">
              <a:latin typeface="ＭＳ Ｐゴシック"/>
            </a:rPr>
            <a:t>。</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27940</xdr:rowOff>
    </xdr:to>
    <xdr:cxnSp macro="">
      <xdr:nvCxnSpPr>
        <xdr:cNvPr id="255" name="直線コネクタ 254"/>
        <xdr:cNvCxnSpPr/>
      </xdr:nvCxnSpPr>
      <xdr:spPr>
        <a:xfrm>
          <a:off x="15671800" y="9613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xdr:rowOff>
    </xdr:to>
    <xdr:cxnSp macro="">
      <xdr:nvCxnSpPr>
        <xdr:cNvPr id="258" name="直線コネクタ 257"/>
        <xdr:cNvCxnSpPr/>
      </xdr:nvCxnSpPr>
      <xdr:spPr>
        <a:xfrm>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0" name="テキスト ボックス 259"/>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161290</xdr:rowOff>
    </xdr:to>
    <xdr:cxnSp macro="">
      <xdr:nvCxnSpPr>
        <xdr:cNvPr id="261" name="直線コネクタ 260"/>
        <xdr:cNvCxnSpPr/>
      </xdr:nvCxnSpPr>
      <xdr:spPr>
        <a:xfrm>
          <a:off x="13893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107950</xdr:rowOff>
    </xdr:to>
    <xdr:cxnSp macro="">
      <xdr:nvCxnSpPr>
        <xdr:cNvPr id="264" name="直線コネクタ 263"/>
        <xdr:cNvCxnSpPr/>
      </xdr:nvCxnSpPr>
      <xdr:spPr>
        <a:xfrm>
          <a:off x="13004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8" name="テキスト ボックス 267"/>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74" name="円/楕円 273"/>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75"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6" name="円/楕円 27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7" name="テキスト ボックス 27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8" name="円/楕円 277"/>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9" name="テキスト ボックス 278"/>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80" name="円/楕円 279"/>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81" name="テキスト ボックス 280"/>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82" name="円/楕円 28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83" name="テキスト ボックス 28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大阪府の平均をそれぞれ大幅に下回っている。この要因としては、補助金制度の見直しを行い、明確な基準を設け、不適当な補助金の廃止、見直しを行ってきたためである。平成２８年度からは</a:t>
          </a:r>
          <a:r>
            <a:rPr kumimoji="1" lang="ja-JP" altLang="en-US" sz="1300">
              <a:solidFill>
                <a:sysClr val="windowText" lastClr="000000"/>
              </a:solidFill>
              <a:latin typeface="ＭＳ Ｐゴシック"/>
            </a:rPr>
            <a:t>外部委員を含めた補助金の審査委員会を開始するなど、更なる適正な支出に努める。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34</xdr:row>
      <xdr:rowOff>122428</xdr:rowOff>
    </xdr:to>
    <xdr:cxnSp macro="">
      <xdr:nvCxnSpPr>
        <xdr:cNvPr id="313" name="直線コネクタ 312"/>
        <xdr:cNvCxnSpPr/>
      </xdr:nvCxnSpPr>
      <xdr:spPr>
        <a:xfrm>
          <a:off x="15671800" y="5951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117856</xdr:rowOff>
    </xdr:from>
    <xdr:to>
      <xdr:col>22</xdr:col>
      <xdr:colOff>565150</xdr:colOff>
      <xdr:row>34</xdr:row>
      <xdr:rowOff>122428</xdr:rowOff>
    </xdr:to>
    <xdr:cxnSp macro="">
      <xdr:nvCxnSpPr>
        <xdr:cNvPr id="316" name="直線コネクタ 315"/>
        <xdr:cNvCxnSpPr/>
      </xdr:nvCxnSpPr>
      <xdr:spPr>
        <a:xfrm>
          <a:off x="14782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18" name="テキスト ボックス 317"/>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113284</xdr:rowOff>
    </xdr:from>
    <xdr:to>
      <xdr:col>21</xdr:col>
      <xdr:colOff>361950</xdr:colOff>
      <xdr:row>34</xdr:row>
      <xdr:rowOff>117856</xdr:rowOff>
    </xdr:to>
    <xdr:cxnSp macro="">
      <xdr:nvCxnSpPr>
        <xdr:cNvPr id="319" name="直線コネクタ 318"/>
        <xdr:cNvCxnSpPr/>
      </xdr:nvCxnSpPr>
      <xdr:spPr>
        <a:xfrm>
          <a:off x="13893800" y="5942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71137</xdr:rowOff>
    </xdr:from>
    <xdr:ext cx="762000" cy="259045"/>
    <xdr:sp macro="" textlink="">
      <xdr:nvSpPr>
        <xdr:cNvPr id="321" name="テキスト ボックス 320"/>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108712</xdr:rowOff>
    </xdr:from>
    <xdr:to>
      <xdr:col>20</xdr:col>
      <xdr:colOff>158750</xdr:colOff>
      <xdr:row>34</xdr:row>
      <xdr:rowOff>113284</xdr:rowOff>
    </xdr:to>
    <xdr:cxnSp macro="">
      <xdr:nvCxnSpPr>
        <xdr:cNvPr id="322" name="直線コネクタ 321"/>
        <xdr:cNvCxnSpPr/>
      </xdr:nvCxnSpPr>
      <xdr:spPr>
        <a:xfrm>
          <a:off x="13004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80281</xdr:rowOff>
    </xdr:from>
    <xdr:ext cx="762000" cy="259045"/>
    <xdr:sp macro="" textlink="">
      <xdr:nvSpPr>
        <xdr:cNvPr id="324" name="テキスト ボックス 323"/>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26" name="テキスト ボックス 325"/>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71628</xdr:rowOff>
    </xdr:from>
    <xdr:to>
      <xdr:col>24</xdr:col>
      <xdr:colOff>82550</xdr:colOff>
      <xdr:row>35</xdr:row>
      <xdr:rowOff>1778</xdr:rowOff>
    </xdr:to>
    <xdr:sp macro="" textlink="">
      <xdr:nvSpPr>
        <xdr:cNvPr id="332" name="円/楕円 331"/>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88155</xdr:rowOff>
    </xdr:from>
    <xdr:ext cx="762000" cy="259045"/>
    <xdr:sp macro="" textlink="">
      <xdr:nvSpPr>
        <xdr:cNvPr id="333" name="補助費等該当値テキスト"/>
        <xdr:cNvSpPr txBox="1"/>
      </xdr:nvSpPr>
      <xdr:spPr>
        <a:xfrm>
          <a:off x="16598900" y="574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71628</xdr:rowOff>
    </xdr:from>
    <xdr:to>
      <xdr:col>22</xdr:col>
      <xdr:colOff>615950</xdr:colOff>
      <xdr:row>35</xdr:row>
      <xdr:rowOff>1778</xdr:rowOff>
    </xdr:to>
    <xdr:sp macro="" textlink="">
      <xdr:nvSpPr>
        <xdr:cNvPr id="334" name="円/楕円 333"/>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11955</xdr:rowOff>
    </xdr:from>
    <xdr:ext cx="736600" cy="259045"/>
    <xdr:sp macro="" textlink="">
      <xdr:nvSpPr>
        <xdr:cNvPr id="335" name="テキスト ボックス 334"/>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67056</xdr:rowOff>
    </xdr:from>
    <xdr:to>
      <xdr:col>21</xdr:col>
      <xdr:colOff>412750</xdr:colOff>
      <xdr:row>34</xdr:row>
      <xdr:rowOff>168656</xdr:rowOff>
    </xdr:to>
    <xdr:sp macro="" textlink="">
      <xdr:nvSpPr>
        <xdr:cNvPr id="336" name="円/楕円 335"/>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7383</xdr:rowOff>
    </xdr:from>
    <xdr:ext cx="762000" cy="259045"/>
    <xdr:sp macro="" textlink="">
      <xdr:nvSpPr>
        <xdr:cNvPr id="337" name="テキスト ボックス 336"/>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62484</xdr:rowOff>
    </xdr:from>
    <xdr:to>
      <xdr:col>20</xdr:col>
      <xdr:colOff>209550</xdr:colOff>
      <xdr:row>34</xdr:row>
      <xdr:rowOff>164084</xdr:rowOff>
    </xdr:to>
    <xdr:sp macro="" textlink="">
      <xdr:nvSpPr>
        <xdr:cNvPr id="338" name="円/楕円 337"/>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2811</xdr:rowOff>
    </xdr:from>
    <xdr:ext cx="762000" cy="259045"/>
    <xdr:sp macro="" textlink="">
      <xdr:nvSpPr>
        <xdr:cNvPr id="339" name="テキスト ボックス 338"/>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57912</xdr:rowOff>
    </xdr:from>
    <xdr:to>
      <xdr:col>19</xdr:col>
      <xdr:colOff>6350</xdr:colOff>
      <xdr:row>34</xdr:row>
      <xdr:rowOff>159512</xdr:rowOff>
    </xdr:to>
    <xdr:sp macro="" textlink="">
      <xdr:nvSpPr>
        <xdr:cNvPr id="340" name="円/楕円 339"/>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169689</xdr:rowOff>
    </xdr:from>
    <xdr:ext cx="762000" cy="259045"/>
    <xdr:sp macro="" textlink="">
      <xdr:nvSpPr>
        <xdr:cNvPr id="341" name="テキスト ボックス 340"/>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類似団体、全国、大阪府の平均</a:t>
          </a:r>
          <a:r>
            <a:rPr kumimoji="1" lang="ja-JP" altLang="en-US" sz="1200">
              <a:solidFill>
                <a:sysClr val="windowText" lastClr="000000"/>
              </a:solidFill>
              <a:latin typeface="ＭＳ Ｐゴシック"/>
            </a:rPr>
            <a:t>をそれぞれ上回る結果</a:t>
          </a:r>
          <a:r>
            <a:rPr kumimoji="1" lang="ja-JP" altLang="en-US" sz="1200">
              <a:latin typeface="ＭＳ Ｐゴシック"/>
            </a:rPr>
            <a:t>となっている。この大きな要因は、平成の初頭から遅れていた都市基盤整備事業を進めるにあたり、その財源の大部分を地方債に頼ったことによること、また、土地開発公社の多量の保有地を買戻しするために起債を続けていることにある。過去の都市基盤整備に関する市債の償還は終了しつつあり、全体的な公債費の減少は進んでいるが、今後も施設の新設・更新のための起債が見込まれるため、元金償還以上の起債を極力抑制し、公債費の削減に努める。</a:t>
          </a: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74422</xdr:rowOff>
    </xdr:from>
    <xdr:to>
      <xdr:col>7</xdr:col>
      <xdr:colOff>15875</xdr:colOff>
      <xdr:row>79</xdr:row>
      <xdr:rowOff>170435</xdr:rowOff>
    </xdr:to>
    <xdr:cxnSp macro="">
      <xdr:nvCxnSpPr>
        <xdr:cNvPr id="371" name="直線コネクタ 370"/>
        <xdr:cNvCxnSpPr/>
      </xdr:nvCxnSpPr>
      <xdr:spPr>
        <a:xfrm flipV="1">
          <a:off x="3987800" y="136189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101854</xdr:rowOff>
    </xdr:from>
    <xdr:to>
      <xdr:col>5</xdr:col>
      <xdr:colOff>549275</xdr:colOff>
      <xdr:row>79</xdr:row>
      <xdr:rowOff>170435</xdr:rowOff>
    </xdr:to>
    <xdr:cxnSp macro="">
      <xdr:nvCxnSpPr>
        <xdr:cNvPr id="374" name="直線コネクタ 373"/>
        <xdr:cNvCxnSpPr/>
      </xdr:nvCxnSpPr>
      <xdr:spPr>
        <a:xfrm>
          <a:off x="3098800" y="136464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6" name="テキスト ボックス 375"/>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101854</xdr:rowOff>
    </xdr:from>
    <xdr:to>
      <xdr:col>4</xdr:col>
      <xdr:colOff>346075</xdr:colOff>
      <xdr:row>79</xdr:row>
      <xdr:rowOff>115570</xdr:rowOff>
    </xdr:to>
    <xdr:cxnSp macro="">
      <xdr:nvCxnSpPr>
        <xdr:cNvPr id="377" name="直線コネクタ 376"/>
        <xdr:cNvCxnSpPr/>
      </xdr:nvCxnSpPr>
      <xdr:spPr>
        <a:xfrm flipV="1">
          <a:off x="2209800" y="136464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9" name="テキスト ボックス 37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115570</xdr:rowOff>
    </xdr:from>
    <xdr:to>
      <xdr:col>3</xdr:col>
      <xdr:colOff>142875</xdr:colOff>
      <xdr:row>80</xdr:row>
      <xdr:rowOff>94996</xdr:rowOff>
    </xdr:to>
    <xdr:cxnSp macro="">
      <xdr:nvCxnSpPr>
        <xdr:cNvPr id="380" name="直線コネクタ 379"/>
        <xdr:cNvCxnSpPr/>
      </xdr:nvCxnSpPr>
      <xdr:spPr>
        <a:xfrm flipV="1">
          <a:off x="1320800" y="136601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84" name="テキスト ボックス 38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90" name="円/楕円 389"/>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91"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119635</xdr:rowOff>
    </xdr:from>
    <xdr:to>
      <xdr:col>5</xdr:col>
      <xdr:colOff>600075</xdr:colOff>
      <xdr:row>80</xdr:row>
      <xdr:rowOff>49785</xdr:rowOff>
    </xdr:to>
    <xdr:sp macro="" textlink="">
      <xdr:nvSpPr>
        <xdr:cNvPr id="392" name="円/楕円 391"/>
        <xdr:cNvSpPr/>
      </xdr:nvSpPr>
      <xdr:spPr>
        <a:xfrm>
          <a:off x="3937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34562</xdr:rowOff>
    </xdr:from>
    <xdr:ext cx="736600" cy="259045"/>
    <xdr:sp macro="" textlink="">
      <xdr:nvSpPr>
        <xdr:cNvPr id="393" name="テキスト ボックス 392"/>
        <xdr:cNvSpPr txBox="1"/>
      </xdr:nvSpPr>
      <xdr:spPr>
        <a:xfrm>
          <a:off x="3606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51054</xdr:rowOff>
    </xdr:from>
    <xdr:to>
      <xdr:col>4</xdr:col>
      <xdr:colOff>396875</xdr:colOff>
      <xdr:row>79</xdr:row>
      <xdr:rowOff>152654</xdr:rowOff>
    </xdr:to>
    <xdr:sp macro="" textlink="">
      <xdr:nvSpPr>
        <xdr:cNvPr id="394" name="円/楕円 393"/>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137431</xdr:rowOff>
    </xdr:from>
    <xdr:ext cx="762000" cy="259045"/>
    <xdr:sp macro="" textlink="">
      <xdr:nvSpPr>
        <xdr:cNvPr id="395" name="テキスト ボックス 394"/>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96" name="円/楕円 395"/>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97" name="テキスト ボックス 396"/>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44196</xdr:rowOff>
    </xdr:from>
    <xdr:to>
      <xdr:col>1</xdr:col>
      <xdr:colOff>676275</xdr:colOff>
      <xdr:row>80</xdr:row>
      <xdr:rowOff>145796</xdr:rowOff>
    </xdr:to>
    <xdr:sp macro="" textlink="">
      <xdr:nvSpPr>
        <xdr:cNvPr id="398" name="円/楕円 397"/>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130573</xdr:rowOff>
    </xdr:from>
    <xdr:ext cx="762000" cy="259045"/>
    <xdr:sp macro="" textlink="">
      <xdr:nvSpPr>
        <xdr:cNvPr id="399" name="テキスト ボックス 398"/>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a:t>
          </a:r>
          <a:r>
            <a:rPr kumimoji="1" lang="ja-JP" altLang="en-US" sz="1300">
              <a:solidFill>
                <a:sysClr val="windowText" lastClr="000000"/>
              </a:solidFill>
              <a:latin typeface="ＭＳ Ｐゴシック"/>
            </a:rPr>
            <a:t>団体、全国、大阪府の平均をそれぞれ下回っている。経常経費の中で大きなウエイトを公債費が占めているため、それ以外の支出を抑制して収支のバランスを保っていることが要因となっている。今後も事務の精査や効率化、民間活力の導入等経常経費の抑制に努め、公債費以外の支出について更</a:t>
          </a:r>
          <a:r>
            <a:rPr kumimoji="1" lang="ja-JP" altLang="en-US" sz="1300">
              <a:latin typeface="ＭＳ Ｐゴシック"/>
            </a:rPr>
            <a:t>なる抑制に努める。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76</xdr:row>
      <xdr:rowOff>108713</xdr:rowOff>
    </xdr:to>
    <xdr:cxnSp macro="">
      <xdr:nvCxnSpPr>
        <xdr:cNvPr id="430" name="直線コネクタ 429"/>
        <xdr:cNvCxnSpPr/>
      </xdr:nvCxnSpPr>
      <xdr:spPr>
        <a:xfrm flipV="1">
          <a:off x="15671800" y="131206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xdr:rowOff>
    </xdr:from>
    <xdr:to>
      <xdr:col>22</xdr:col>
      <xdr:colOff>565150</xdr:colOff>
      <xdr:row>76</xdr:row>
      <xdr:rowOff>108713</xdr:rowOff>
    </xdr:to>
    <xdr:cxnSp macro="">
      <xdr:nvCxnSpPr>
        <xdr:cNvPr id="433" name="直線コネクタ 432"/>
        <xdr:cNvCxnSpPr/>
      </xdr:nvCxnSpPr>
      <xdr:spPr>
        <a:xfrm>
          <a:off x="14782800" y="130337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5" name="テキスト ボックス 43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76</xdr:row>
      <xdr:rowOff>3556</xdr:rowOff>
    </xdr:to>
    <xdr:cxnSp macro="">
      <xdr:nvCxnSpPr>
        <xdr:cNvPr id="436" name="直線コネクタ 435"/>
        <xdr:cNvCxnSpPr/>
      </xdr:nvCxnSpPr>
      <xdr:spPr>
        <a:xfrm>
          <a:off x="13893800" y="129560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38" name="テキスト ボックス 437"/>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75</xdr:row>
      <xdr:rowOff>106426</xdr:rowOff>
    </xdr:to>
    <xdr:cxnSp macro="">
      <xdr:nvCxnSpPr>
        <xdr:cNvPr id="439" name="直線コネクタ 438"/>
        <xdr:cNvCxnSpPr/>
      </xdr:nvCxnSpPr>
      <xdr:spPr>
        <a:xfrm flipV="1">
          <a:off x="13004800" y="12956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41" name="テキスト ボックス 44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7129</xdr:rowOff>
    </xdr:from>
    <xdr:ext cx="762000" cy="259045"/>
    <xdr:sp macro="" textlink="">
      <xdr:nvSpPr>
        <xdr:cNvPr id="443" name="テキスト ボックス 442"/>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49" name="円/楕円 448"/>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50"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57913</xdr:rowOff>
    </xdr:from>
    <xdr:to>
      <xdr:col>22</xdr:col>
      <xdr:colOff>615950</xdr:colOff>
      <xdr:row>76</xdr:row>
      <xdr:rowOff>159513</xdr:rowOff>
    </xdr:to>
    <xdr:sp macro="" textlink="">
      <xdr:nvSpPr>
        <xdr:cNvPr id="451" name="円/楕円 450"/>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169689</xdr:rowOff>
    </xdr:from>
    <xdr:ext cx="736600" cy="259045"/>
    <xdr:sp macro="" textlink="">
      <xdr:nvSpPr>
        <xdr:cNvPr id="452" name="テキスト ボックス 451"/>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124206</xdr:rowOff>
    </xdr:from>
    <xdr:to>
      <xdr:col>21</xdr:col>
      <xdr:colOff>412750</xdr:colOff>
      <xdr:row>76</xdr:row>
      <xdr:rowOff>54356</xdr:rowOff>
    </xdr:to>
    <xdr:sp macro="" textlink="">
      <xdr:nvSpPr>
        <xdr:cNvPr id="453" name="円/楕円 452"/>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54" name="テキスト ボックス 453"/>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5" name="円/楕円 454"/>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6" name="テキスト ボックス 455"/>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57" name="円/楕円 456"/>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58" name="テキスト ボックス 457"/>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大阪府交野市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124238</xdr:rowOff>
    </xdr:from>
    <xdr:to>
      <xdr:col>4</xdr:col>
      <xdr:colOff>1117600</xdr:colOff>
      <xdr:row>18</xdr:row>
      <xdr:rowOff>7195</xdr:rowOff>
    </xdr:to>
    <xdr:cxnSp macro="">
      <xdr:nvCxnSpPr>
        <xdr:cNvPr id="50" name="直線コネクタ 49"/>
        <xdr:cNvCxnSpPr/>
      </xdr:nvCxnSpPr>
      <xdr:spPr bwMode="auto">
        <a:xfrm flipV="1">
          <a:off x="5003800" y="3086513"/>
          <a:ext cx="6477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7195</xdr:rowOff>
    </xdr:from>
    <xdr:to>
      <xdr:col>4</xdr:col>
      <xdr:colOff>469900</xdr:colOff>
      <xdr:row>18</xdr:row>
      <xdr:rowOff>42170</xdr:rowOff>
    </xdr:to>
    <xdr:cxnSp macro="">
      <xdr:nvCxnSpPr>
        <xdr:cNvPr id="53" name="直線コネクタ 52"/>
        <xdr:cNvCxnSpPr/>
      </xdr:nvCxnSpPr>
      <xdr:spPr bwMode="auto">
        <a:xfrm flipV="1">
          <a:off x="4305300" y="3140920"/>
          <a:ext cx="698500" cy="3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151611</xdr:rowOff>
    </xdr:from>
    <xdr:ext cx="736600" cy="259045"/>
    <xdr:sp macro="" textlink="">
      <xdr:nvSpPr>
        <xdr:cNvPr id="55" name="テキスト ボックス 54"/>
        <xdr:cNvSpPr txBox="1"/>
      </xdr:nvSpPr>
      <xdr:spPr>
        <a:xfrm>
          <a:off x="4622800" y="259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42170</xdr:rowOff>
    </xdr:from>
    <xdr:to>
      <xdr:col>3</xdr:col>
      <xdr:colOff>904875</xdr:colOff>
      <xdr:row>18</xdr:row>
      <xdr:rowOff>65202</xdr:rowOff>
    </xdr:to>
    <xdr:cxnSp macro="">
      <xdr:nvCxnSpPr>
        <xdr:cNvPr id="56" name="直線コネクタ 55"/>
        <xdr:cNvCxnSpPr/>
      </xdr:nvCxnSpPr>
      <xdr:spPr bwMode="auto">
        <a:xfrm flipV="1">
          <a:off x="3606800" y="3175895"/>
          <a:ext cx="698500" cy="2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44645</xdr:rowOff>
    </xdr:from>
    <xdr:ext cx="762000" cy="259045"/>
    <xdr:sp macro="" textlink="">
      <xdr:nvSpPr>
        <xdr:cNvPr id="58" name="テキスト ボックス 57"/>
        <xdr:cNvSpPr txBox="1"/>
      </xdr:nvSpPr>
      <xdr:spPr>
        <a:xfrm>
          <a:off x="3924300" y="26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39713</xdr:rowOff>
    </xdr:from>
    <xdr:to>
      <xdr:col>3</xdr:col>
      <xdr:colOff>206375</xdr:colOff>
      <xdr:row>18</xdr:row>
      <xdr:rowOff>65202</xdr:rowOff>
    </xdr:to>
    <xdr:cxnSp macro="">
      <xdr:nvCxnSpPr>
        <xdr:cNvPr id="59" name="直線コネクタ 58"/>
        <xdr:cNvCxnSpPr/>
      </xdr:nvCxnSpPr>
      <xdr:spPr bwMode="auto">
        <a:xfrm>
          <a:off x="2908300" y="3173438"/>
          <a:ext cx="6985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12184</xdr:rowOff>
    </xdr:from>
    <xdr:ext cx="762000" cy="259045"/>
    <xdr:sp macro="" textlink="">
      <xdr:nvSpPr>
        <xdr:cNvPr id="61" name="テキスト ボックス 60"/>
        <xdr:cNvSpPr txBox="1"/>
      </xdr:nvSpPr>
      <xdr:spPr>
        <a:xfrm>
          <a:off x="3225800" y="263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147324</xdr:rowOff>
    </xdr:from>
    <xdr:ext cx="762000" cy="259045"/>
    <xdr:sp macro="" textlink="">
      <xdr:nvSpPr>
        <xdr:cNvPr id="63" name="テキスト ボックス 62"/>
        <xdr:cNvSpPr txBox="1"/>
      </xdr:nvSpPr>
      <xdr:spPr>
        <a:xfrm>
          <a:off x="2527300" y="259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73438</xdr:rowOff>
    </xdr:from>
    <xdr:to>
      <xdr:col>5</xdr:col>
      <xdr:colOff>34925</xdr:colOff>
      <xdr:row>18</xdr:row>
      <xdr:rowOff>3588</xdr:rowOff>
    </xdr:to>
    <xdr:sp macro="" textlink="">
      <xdr:nvSpPr>
        <xdr:cNvPr id="69" name="円/楕円 68"/>
        <xdr:cNvSpPr/>
      </xdr:nvSpPr>
      <xdr:spPr bwMode="auto">
        <a:xfrm>
          <a:off x="5600700" y="303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45515</xdr:rowOff>
    </xdr:from>
    <xdr:ext cx="762000" cy="259045"/>
    <xdr:sp macro="" textlink="">
      <xdr:nvSpPr>
        <xdr:cNvPr id="70" name="人口1人当たり決算額の推移該当値テキスト130"/>
        <xdr:cNvSpPr txBox="1"/>
      </xdr:nvSpPr>
      <xdr:spPr>
        <a:xfrm>
          <a:off x="5740400" y="300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64,645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127845</xdr:rowOff>
    </xdr:from>
    <xdr:to>
      <xdr:col>4</xdr:col>
      <xdr:colOff>520700</xdr:colOff>
      <xdr:row>18</xdr:row>
      <xdr:rowOff>57995</xdr:rowOff>
    </xdr:to>
    <xdr:sp macro="" textlink="">
      <xdr:nvSpPr>
        <xdr:cNvPr id="71" name="円/楕円 70"/>
        <xdr:cNvSpPr/>
      </xdr:nvSpPr>
      <xdr:spPr bwMode="auto">
        <a:xfrm>
          <a:off x="4953000" y="3090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42772</xdr:rowOff>
    </xdr:from>
    <xdr:ext cx="736600" cy="259045"/>
    <xdr:sp macro="" textlink="">
      <xdr:nvSpPr>
        <xdr:cNvPr id="72" name="テキスト ボックス 71"/>
        <xdr:cNvSpPr txBox="1"/>
      </xdr:nvSpPr>
      <xdr:spPr>
        <a:xfrm>
          <a:off x="4622800" y="3176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162820</xdr:rowOff>
    </xdr:from>
    <xdr:to>
      <xdr:col>3</xdr:col>
      <xdr:colOff>955675</xdr:colOff>
      <xdr:row>18</xdr:row>
      <xdr:rowOff>92970</xdr:rowOff>
    </xdr:to>
    <xdr:sp macro="" textlink="">
      <xdr:nvSpPr>
        <xdr:cNvPr id="73" name="円/楕円 72"/>
        <xdr:cNvSpPr/>
      </xdr:nvSpPr>
      <xdr:spPr bwMode="auto">
        <a:xfrm>
          <a:off x="4254500" y="312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77747</xdr:rowOff>
    </xdr:from>
    <xdr:ext cx="762000" cy="259045"/>
    <xdr:sp macro="" textlink="">
      <xdr:nvSpPr>
        <xdr:cNvPr id="74" name="テキスト ボックス 73"/>
        <xdr:cNvSpPr txBox="1"/>
      </xdr:nvSpPr>
      <xdr:spPr>
        <a:xfrm>
          <a:off x="3924300" y="32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14402</xdr:rowOff>
    </xdr:from>
    <xdr:to>
      <xdr:col>3</xdr:col>
      <xdr:colOff>257175</xdr:colOff>
      <xdr:row>18</xdr:row>
      <xdr:rowOff>116002</xdr:rowOff>
    </xdr:to>
    <xdr:sp macro="" textlink="">
      <xdr:nvSpPr>
        <xdr:cNvPr id="75" name="円/楕円 74"/>
        <xdr:cNvSpPr/>
      </xdr:nvSpPr>
      <xdr:spPr bwMode="auto">
        <a:xfrm>
          <a:off x="3556000" y="3148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100779</xdr:rowOff>
    </xdr:from>
    <xdr:ext cx="762000" cy="259045"/>
    <xdr:sp macro="" textlink="">
      <xdr:nvSpPr>
        <xdr:cNvPr id="76" name="テキスト ボックス 75"/>
        <xdr:cNvSpPr txBox="1"/>
      </xdr:nvSpPr>
      <xdr:spPr>
        <a:xfrm>
          <a:off x="3225800" y="32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58,744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160363</xdr:rowOff>
    </xdr:from>
    <xdr:to>
      <xdr:col>2</xdr:col>
      <xdr:colOff>692150</xdr:colOff>
      <xdr:row>18</xdr:row>
      <xdr:rowOff>90513</xdr:rowOff>
    </xdr:to>
    <xdr:sp macro="" textlink="">
      <xdr:nvSpPr>
        <xdr:cNvPr id="77" name="円/楕円 76"/>
        <xdr:cNvSpPr/>
      </xdr:nvSpPr>
      <xdr:spPr bwMode="auto">
        <a:xfrm>
          <a:off x="2857500" y="3122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75290</xdr:rowOff>
    </xdr:from>
    <xdr:ext cx="762000" cy="259045"/>
    <xdr:sp macro="" textlink="">
      <xdr:nvSpPr>
        <xdr:cNvPr id="78" name="テキスト ボックス 77"/>
        <xdr:cNvSpPr txBox="1"/>
      </xdr:nvSpPr>
      <xdr:spPr>
        <a:xfrm>
          <a:off x="2527300" y="320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97968</xdr:rowOff>
    </xdr:from>
    <xdr:to>
      <xdr:col>4</xdr:col>
      <xdr:colOff>1117600</xdr:colOff>
      <xdr:row>35</xdr:row>
      <xdr:rowOff>153089</xdr:rowOff>
    </xdr:to>
    <xdr:cxnSp macro="">
      <xdr:nvCxnSpPr>
        <xdr:cNvPr id="115" name="直線コネクタ 114"/>
        <xdr:cNvCxnSpPr/>
      </xdr:nvCxnSpPr>
      <xdr:spPr bwMode="auto">
        <a:xfrm flipV="1">
          <a:off x="5003800" y="6708318"/>
          <a:ext cx="647700" cy="5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153089</xdr:rowOff>
    </xdr:from>
    <xdr:to>
      <xdr:col>4</xdr:col>
      <xdr:colOff>469900</xdr:colOff>
      <xdr:row>35</xdr:row>
      <xdr:rowOff>213325</xdr:rowOff>
    </xdr:to>
    <xdr:cxnSp macro="">
      <xdr:nvCxnSpPr>
        <xdr:cNvPr id="118" name="直線コネクタ 117"/>
        <xdr:cNvCxnSpPr/>
      </xdr:nvCxnSpPr>
      <xdr:spPr bwMode="auto">
        <a:xfrm flipV="1">
          <a:off x="4305300" y="6763439"/>
          <a:ext cx="698500" cy="6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299280</xdr:rowOff>
    </xdr:from>
    <xdr:ext cx="736600" cy="259045"/>
    <xdr:sp macro="" textlink="">
      <xdr:nvSpPr>
        <xdr:cNvPr id="120" name="テキスト ボックス 119"/>
        <xdr:cNvSpPr txBox="1"/>
      </xdr:nvSpPr>
      <xdr:spPr>
        <a:xfrm>
          <a:off x="4622800" y="69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163919</xdr:rowOff>
    </xdr:from>
    <xdr:to>
      <xdr:col>3</xdr:col>
      <xdr:colOff>904875</xdr:colOff>
      <xdr:row>35</xdr:row>
      <xdr:rowOff>213325</xdr:rowOff>
    </xdr:to>
    <xdr:cxnSp macro="">
      <xdr:nvCxnSpPr>
        <xdr:cNvPr id="121" name="直線コネクタ 120"/>
        <xdr:cNvCxnSpPr/>
      </xdr:nvCxnSpPr>
      <xdr:spPr bwMode="auto">
        <a:xfrm>
          <a:off x="3606800" y="6774269"/>
          <a:ext cx="698500" cy="49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319540</xdr:rowOff>
    </xdr:from>
    <xdr:ext cx="762000" cy="259045"/>
    <xdr:sp macro="" textlink="">
      <xdr:nvSpPr>
        <xdr:cNvPr id="123" name="テキスト ボックス 122"/>
        <xdr:cNvSpPr txBox="1"/>
      </xdr:nvSpPr>
      <xdr:spPr>
        <a:xfrm>
          <a:off x="3924300" y="692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25330</xdr:rowOff>
    </xdr:from>
    <xdr:to>
      <xdr:col>3</xdr:col>
      <xdr:colOff>206375</xdr:colOff>
      <xdr:row>35</xdr:row>
      <xdr:rowOff>163919</xdr:rowOff>
    </xdr:to>
    <xdr:cxnSp macro="">
      <xdr:nvCxnSpPr>
        <xdr:cNvPr id="124" name="直線コネクタ 123"/>
        <xdr:cNvCxnSpPr/>
      </xdr:nvCxnSpPr>
      <xdr:spPr bwMode="auto">
        <a:xfrm>
          <a:off x="2908300" y="6635680"/>
          <a:ext cx="698500" cy="13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287421</xdr:rowOff>
    </xdr:from>
    <xdr:ext cx="762000" cy="259045"/>
    <xdr:sp macro="" textlink="">
      <xdr:nvSpPr>
        <xdr:cNvPr id="126" name="テキスト ボックス 125"/>
        <xdr:cNvSpPr txBox="1"/>
      </xdr:nvSpPr>
      <xdr:spPr>
        <a:xfrm>
          <a:off x="3225800" y="689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260218</xdr:rowOff>
    </xdr:from>
    <xdr:ext cx="762000" cy="259045"/>
    <xdr:sp macro="" textlink="">
      <xdr:nvSpPr>
        <xdr:cNvPr id="128" name="テキスト ボックス 127"/>
        <xdr:cNvSpPr txBox="1"/>
      </xdr:nvSpPr>
      <xdr:spPr>
        <a:xfrm>
          <a:off x="2527300" y="687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47168</xdr:rowOff>
    </xdr:from>
    <xdr:to>
      <xdr:col>5</xdr:col>
      <xdr:colOff>34925</xdr:colOff>
      <xdr:row>35</xdr:row>
      <xdr:rowOff>148768</xdr:rowOff>
    </xdr:to>
    <xdr:sp macro="" textlink="">
      <xdr:nvSpPr>
        <xdr:cNvPr id="134" name="円/楕円 133"/>
        <xdr:cNvSpPr/>
      </xdr:nvSpPr>
      <xdr:spPr bwMode="auto">
        <a:xfrm>
          <a:off x="5600700" y="665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235145</xdr:rowOff>
    </xdr:from>
    <xdr:ext cx="762000" cy="259045"/>
    <xdr:sp macro="" textlink="">
      <xdr:nvSpPr>
        <xdr:cNvPr id="135" name="人口1人当たり決算額の推移該当値テキスト445"/>
        <xdr:cNvSpPr txBox="1"/>
      </xdr:nvSpPr>
      <xdr:spPr>
        <a:xfrm>
          <a:off x="5740400" y="650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102289</xdr:rowOff>
    </xdr:from>
    <xdr:to>
      <xdr:col>4</xdr:col>
      <xdr:colOff>520700</xdr:colOff>
      <xdr:row>35</xdr:row>
      <xdr:rowOff>203889</xdr:rowOff>
    </xdr:to>
    <xdr:sp macro="" textlink="">
      <xdr:nvSpPr>
        <xdr:cNvPr id="136" name="円/楕円 135"/>
        <xdr:cNvSpPr/>
      </xdr:nvSpPr>
      <xdr:spPr bwMode="auto">
        <a:xfrm>
          <a:off x="4953000" y="6712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214066</xdr:rowOff>
    </xdr:from>
    <xdr:ext cx="736600" cy="259045"/>
    <xdr:sp macro="" textlink="">
      <xdr:nvSpPr>
        <xdr:cNvPr id="137" name="テキスト ボックス 136"/>
        <xdr:cNvSpPr txBox="1"/>
      </xdr:nvSpPr>
      <xdr:spPr>
        <a:xfrm>
          <a:off x="4622800" y="6481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162525</xdr:rowOff>
    </xdr:from>
    <xdr:to>
      <xdr:col>3</xdr:col>
      <xdr:colOff>955675</xdr:colOff>
      <xdr:row>35</xdr:row>
      <xdr:rowOff>264125</xdr:rowOff>
    </xdr:to>
    <xdr:sp macro="" textlink="">
      <xdr:nvSpPr>
        <xdr:cNvPr id="138" name="円/楕円 137"/>
        <xdr:cNvSpPr/>
      </xdr:nvSpPr>
      <xdr:spPr bwMode="auto">
        <a:xfrm>
          <a:off x="4254500" y="677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274302</xdr:rowOff>
    </xdr:from>
    <xdr:ext cx="762000" cy="259045"/>
    <xdr:sp macro="" textlink="">
      <xdr:nvSpPr>
        <xdr:cNvPr id="139" name="テキスト ボックス 138"/>
        <xdr:cNvSpPr txBox="1"/>
      </xdr:nvSpPr>
      <xdr:spPr>
        <a:xfrm>
          <a:off x="3924300" y="65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113119</xdr:rowOff>
    </xdr:from>
    <xdr:to>
      <xdr:col>3</xdr:col>
      <xdr:colOff>257175</xdr:colOff>
      <xdr:row>35</xdr:row>
      <xdr:rowOff>214719</xdr:rowOff>
    </xdr:to>
    <xdr:sp macro="" textlink="">
      <xdr:nvSpPr>
        <xdr:cNvPr id="140" name="円/楕円 139"/>
        <xdr:cNvSpPr/>
      </xdr:nvSpPr>
      <xdr:spPr bwMode="auto">
        <a:xfrm>
          <a:off x="3556000" y="672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224896</xdr:rowOff>
    </xdr:from>
    <xdr:ext cx="762000" cy="259045"/>
    <xdr:sp macro="" textlink="">
      <xdr:nvSpPr>
        <xdr:cNvPr id="141" name="テキスト ボックス 140"/>
        <xdr:cNvSpPr txBox="1"/>
      </xdr:nvSpPr>
      <xdr:spPr>
        <a:xfrm>
          <a:off x="3225800" y="649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317430</xdr:rowOff>
    </xdr:from>
    <xdr:to>
      <xdr:col>2</xdr:col>
      <xdr:colOff>692150</xdr:colOff>
      <xdr:row>35</xdr:row>
      <xdr:rowOff>76130</xdr:rowOff>
    </xdr:to>
    <xdr:sp macro="" textlink="">
      <xdr:nvSpPr>
        <xdr:cNvPr id="142" name="円/楕円 141"/>
        <xdr:cNvSpPr/>
      </xdr:nvSpPr>
      <xdr:spPr bwMode="auto">
        <a:xfrm>
          <a:off x="2857500" y="6584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86307</xdr:rowOff>
    </xdr:from>
    <xdr:ext cx="762000" cy="259045"/>
    <xdr:sp macro="" textlink="">
      <xdr:nvSpPr>
        <xdr:cNvPr id="143" name="テキスト ボックス 142"/>
        <xdr:cNvSpPr txBox="1"/>
      </xdr:nvSpPr>
      <xdr:spPr>
        <a:xfrm>
          <a:off x="2527300" y="635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10861</xdr:rowOff>
    </xdr:from>
    <xdr:to>
      <xdr:col>6</xdr:col>
      <xdr:colOff>511175</xdr:colOff>
      <xdr:row>36</xdr:row>
      <xdr:rowOff>35778</xdr:rowOff>
    </xdr:to>
    <xdr:cxnSp macro="">
      <xdr:nvCxnSpPr>
        <xdr:cNvPr id="59" name="直線コネクタ 58"/>
        <xdr:cNvCxnSpPr/>
      </xdr:nvCxnSpPr>
      <xdr:spPr>
        <a:xfrm flipV="1">
          <a:off x="3797300" y="6183061"/>
          <a:ext cx="8382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35778</xdr:rowOff>
    </xdr:from>
    <xdr:to>
      <xdr:col>5</xdr:col>
      <xdr:colOff>358775</xdr:colOff>
      <xdr:row>36</xdr:row>
      <xdr:rowOff>65131</xdr:rowOff>
    </xdr:to>
    <xdr:cxnSp macro="">
      <xdr:nvCxnSpPr>
        <xdr:cNvPr id="62" name="直線コネクタ 61"/>
        <xdr:cNvCxnSpPr/>
      </xdr:nvCxnSpPr>
      <xdr:spPr>
        <a:xfrm flipV="1">
          <a:off x="2908300" y="6207978"/>
          <a:ext cx="8890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169720</xdr:rowOff>
    </xdr:from>
    <xdr:ext cx="534377" cy="259045"/>
    <xdr:sp macro="" textlink="">
      <xdr:nvSpPr>
        <xdr:cNvPr id="64" name="テキスト ボックス 63"/>
        <xdr:cNvSpPr txBox="1"/>
      </xdr:nvSpPr>
      <xdr:spPr>
        <a:xfrm>
          <a:off x="3530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65131</xdr:rowOff>
    </xdr:from>
    <xdr:to>
      <xdr:col>4</xdr:col>
      <xdr:colOff>155575</xdr:colOff>
      <xdr:row>36</xdr:row>
      <xdr:rowOff>99101</xdr:rowOff>
    </xdr:to>
    <xdr:cxnSp macro="">
      <xdr:nvCxnSpPr>
        <xdr:cNvPr id="65" name="直線コネクタ 64"/>
        <xdr:cNvCxnSpPr/>
      </xdr:nvCxnSpPr>
      <xdr:spPr>
        <a:xfrm flipV="1">
          <a:off x="2019300" y="6237331"/>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7710</xdr:rowOff>
    </xdr:from>
    <xdr:ext cx="534377" cy="259045"/>
    <xdr:sp macro="" textlink="">
      <xdr:nvSpPr>
        <xdr:cNvPr id="67" name="テキスト ボックス 66"/>
        <xdr:cNvSpPr txBox="1"/>
      </xdr:nvSpPr>
      <xdr:spPr>
        <a:xfrm>
          <a:off x="2641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7066</xdr:rowOff>
    </xdr:from>
    <xdr:to>
      <xdr:col>2</xdr:col>
      <xdr:colOff>638175</xdr:colOff>
      <xdr:row>36</xdr:row>
      <xdr:rowOff>99101</xdr:rowOff>
    </xdr:to>
    <xdr:cxnSp macro="">
      <xdr:nvCxnSpPr>
        <xdr:cNvPr id="68" name="直線コネクタ 67"/>
        <xdr:cNvCxnSpPr/>
      </xdr:nvCxnSpPr>
      <xdr:spPr>
        <a:xfrm>
          <a:off x="1130300" y="6179266"/>
          <a:ext cx="8890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134767</xdr:rowOff>
    </xdr:from>
    <xdr:ext cx="534377" cy="259045"/>
    <xdr:sp macro="" textlink="">
      <xdr:nvSpPr>
        <xdr:cNvPr id="70" name="テキスト ボックス 69"/>
        <xdr:cNvSpPr txBox="1"/>
      </xdr:nvSpPr>
      <xdr:spPr>
        <a:xfrm>
          <a:off x="1752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36149</xdr:rowOff>
    </xdr:from>
    <xdr:ext cx="534377" cy="259045"/>
    <xdr:sp macro="" textlink="">
      <xdr:nvSpPr>
        <xdr:cNvPr id="72" name="テキスト ボックス 71"/>
        <xdr:cNvSpPr txBox="1"/>
      </xdr:nvSpPr>
      <xdr:spPr>
        <a:xfrm>
          <a:off x="863111" y="5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131511</xdr:rowOff>
    </xdr:from>
    <xdr:to>
      <xdr:col>6</xdr:col>
      <xdr:colOff>561975</xdr:colOff>
      <xdr:row>36</xdr:row>
      <xdr:rowOff>61661</xdr:rowOff>
    </xdr:to>
    <xdr:sp macro="" textlink="">
      <xdr:nvSpPr>
        <xdr:cNvPr id="78" name="円/楕円 77"/>
        <xdr:cNvSpPr/>
      </xdr:nvSpPr>
      <xdr:spPr>
        <a:xfrm>
          <a:off x="4584700" y="613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154388</xdr:rowOff>
    </xdr:from>
    <xdr:ext cx="534377" cy="259045"/>
    <xdr:sp macro="" textlink="">
      <xdr:nvSpPr>
        <xdr:cNvPr id="79" name="人件費該当値テキスト"/>
        <xdr:cNvSpPr txBox="1"/>
      </xdr:nvSpPr>
      <xdr:spPr>
        <a:xfrm>
          <a:off x="4686300" y="59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156428</xdr:rowOff>
    </xdr:from>
    <xdr:to>
      <xdr:col>5</xdr:col>
      <xdr:colOff>409575</xdr:colOff>
      <xdr:row>36</xdr:row>
      <xdr:rowOff>86578</xdr:rowOff>
    </xdr:to>
    <xdr:sp macro="" textlink="">
      <xdr:nvSpPr>
        <xdr:cNvPr id="80" name="円/楕円 79"/>
        <xdr:cNvSpPr/>
      </xdr:nvSpPr>
      <xdr:spPr>
        <a:xfrm>
          <a:off x="3746500" y="6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77705</xdr:rowOff>
    </xdr:from>
    <xdr:ext cx="534377" cy="259045"/>
    <xdr:sp macro="" textlink="">
      <xdr:nvSpPr>
        <xdr:cNvPr id="81" name="テキスト ボックス 80"/>
        <xdr:cNvSpPr txBox="1"/>
      </xdr:nvSpPr>
      <xdr:spPr>
        <a:xfrm>
          <a:off x="3530111" y="62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14331</xdr:rowOff>
    </xdr:from>
    <xdr:to>
      <xdr:col>4</xdr:col>
      <xdr:colOff>206375</xdr:colOff>
      <xdr:row>36</xdr:row>
      <xdr:rowOff>115931</xdr:rowOff>
    </xdr:to>
    <xdr:sp macro="" textlink="">
      <xdr:nvSpPr>
        <xdr:cNvPr id="82" name="円/楕円 81"/>
        <xdr:cNvSpPr/>
      </xdr:nvSpPr>
      <xdr:spPr>
        <a:xfrm>
          <a:off x="2857500" y="618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107058</xdr:rowOff>
    </xdr:from>
    <xdr:ext cx="534377" cy="259045"/>
    <xdr:sp macro="" textlink="">
      <xdr:nvSpPr>
        <xdr:cNvPr id="83" name="テキスト ボックス 82"/>
        <xdr:cNvSpPr txBox="1"/>
      </xdr:nvSpPr>
      <xdr:spPr>
        <a:xfrm>
          <a:off x="2641111" y="627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48301</xdr:rowOff>
    </xdr:from>
    <xdr:to>
      <xdr:col>3</xdr:col>
      <xdr:colOff>3175</xdr:colOff>
      <xdr:row>36</xdr:row>
      <xdr:rowOff>149901</xdr:rowOff>
    </xdr:to>
    <xdr:sp macro="" textlink="">
      <xdr:nvSpPr>
        <xdr:cNvPr id="84" name="円/楕円 83"/>
        <xdr:cNvSpPr/>
      </xdr:nvSpPr>
      <xdr:spPr>
        <a:xfrm>
          <a:off x="1968500" y="622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141028</xdr:rowOff>
    </xdr:from>
    <xdr:ext cx="534377" cy="259045"/>
    <xdr:sp macro="" textlink="">
      <xdr:nvSpPr>
        <xdr:cNvPr id="85" name="テキスト ボックス 84"/>
        <xdr:cNvSpPr txBox="1"/>
      </xdr:nvSpPr>
      <xdr:spPr>
        <a:xfrm>
          <a:off x="1752111" y="631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127716</xdr:rowOff>
    </xdr:from>
    <xdr:to>
      <xdr:col>1</xdr:col>
      <xdr:colOff>485775</xdr:colOff>
      <xdr:row>36</xdr:row>
      <xdr:rowOff>57866</xdr:rowOff>
    </xdr:to>
    <xdr:sp macro="" textlink="">
      <xdr:nvSpPr>
        <xdr:cNvPr id="86" name="円/楕円 85"/>
        <xdr:cNvSpPr/>
      </xdr:nvSpPr>
      <xdr:spPr>
        <a:xfrm>
          <a:off x="1079500" y="61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48993</xdr:rowOff>
    </xdr:from>
    <xdr:ext cx="534377" cy="259045"/>
    <xdr:sp macro="" textlink="">
      <xdr:nvSpPr>
        <xdr:cNvPr id="87" name="テキスト ボックス 86"/>
        <xdr:cNvSpPr txBox="1"/>
      </xdr:nvSpPr>
      <xdr:spPr>
        <a:xfrm>
          <a:off x="863111" y="62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92968</xdr:rowOff>
    </xdr:from>
    <xdr:to>
      <xdr:col>6</xdr:col>
      <xdr:colOff>511175</xdr:colOff>
      <xdr:row>58</xdr:row>
      <xdr:rowOff>94176</xdr:rowOff>
    </xdr:to>
    <xdr:cxnSp macro="">
      <xdr:nvCxnSpPr>
        <xdr:cNvPr id="119" name="直線コネクタ 118"/>
        <xdr:cNvCxnSpPr/>
      </xdr:nvCxnSpPr>
      <xdr:spPr>
        <a:xfrm>
          <a:off x="3797300" y="10037068"/>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92968</xdr:rowOff>
    </xdr:from>
    <xdr:to>
      <xdr:col>5</xdr:col>
      <xdr:colOff>358775</xdr:colOff>
      <xdr:row>59</xdr:row>
      <xdr:rowOff>23963</xdr:rowOff>
    </xdr:to>
    <xdr:cxnSp macro="">
      <xdr:nvCxnSpPr>
        <xdr:cNvPr id="122" name="直線コネクタ 121"/>
        <xdr:cNvCxnSpPr/>
      </xdr:nvCxnSpPr>
      <xdr:spPr>
        <a:xfrm flipV="1">
          <a:off x="2908300" y="10037068"/>
          <a:ext cx="8890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140106</xdr:rowOff>
    </xdr:from>
    <xdr:to>
      <xdr:col>5</xdr:col>
      <xdr:colOff>409575</xdr:colOff>
      <xdr:row>56</xdr:row>
      <xdr:rowOff>70256</xdr:rowOff>
    </xdr:to>
    <xdr:sp macro="" textlink="">
      <xdr:nvSpPr>
        <xdr:cNvPr id="123" name="フローチャート : 判断 122"/>
        <xdr:cNvSpPr/>
      </xdr:nvSpPr>
      <xdr:spPr>
        <a:xfrm>
          <a:off x="3746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86783</xdr:rowOff>
    </xdr:from>
    <xdr:ext cx="534377" cy="259045"/>
    <xdr:sp macro="" textlink="">
      <xdr:nvSpPr>
        <xdr:cNvPr id="124" name="テキスト ボックス 123"/>
        <xdr:cNvSpPr txBox="1"/>
      </xdr:nvSpPr>
      <xdr:spPr>
        <a:xfrm>
          <a:off x="3530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23963</xdr:rowOff>
    </xdr:from>
    <xdr:to>
      <xdr:col>4</xdr:col>
      <xdr:colOff>155575</xdr:colOff>
      <xdr:row>59</xdr:row>
      <xdr:rowOff>28763</xdr:rowOff>
    </xdr:to>
    <xdr:cxnSp macro="">
      <xdr:nvCxnSpPr>
        <xdr:cNvPr id="125" name="直線コネクタ 124"/>
        <xdr:cNvCxnSpPr/>
      </xdr:nvCxnSpPr>
      <xdr:spPr>
        <a:xfrm flipV="1">
          <a:off x="2019300" y="1013951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46968</xdr:rowOff>
    </xdr:from>
    <xdr:to>
      <xdr:col>4</xdr:col>
      <xdr:colOff>206375</xdr:colOff>
      <xdr:row>56</xdr:row>
      <xdr:rowOff>148568</xdr:rowOff>
    </xdr:to>
    <xdr:sp macro="" textlink="">
      <xdr:nvSpPr>
        <xdr:cNvPr id="126" name="フローチャート : 判断 125"/>
        <xdr:cNvSpPr/>
      </xdr:nvSpPr>
      <xdr:spPr>
        <a:xfrm>
          <a:off x="2857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165095</xdr:rowOff>
    </xdr:from>
    <xdr:ext cx="534377" cy="259045"/>
    <xdr:sp macro="" textlink="">
      <xdr:nvSpPr>
        <xdr:cNvPr id="127" name="テキスト ボックス 126"/>
        <xdr:cNvSpPr txBox="1"/>
      </xdr:nvSpPr>
      <xdr:spPr>
        <a:xfrm>
          <a:off x="2641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28763</xdr:rowOff>
    </xdr:from>
    <xdr:to>
      <xdr:col>2</xdr:col>
      <xdr:colOff>638175</xdr:colOff>
      <xdr:row>59</xdr:row>
      <xdr:rowOff>49991</xdr:rowOff>
    </xdr:to>
    <xdr:cxnSp macro="">
      <xdr:nvCxnSpPr>
        <xdr:cNvPr id="128" name="直線コネクタ 127"/>
        <xdr:cNvCxnSpPr/>
      </xdr:nvCxnSpPr>
      <xdr:spPr>
        <a:xfrm flipV="1">
          <a:off x="1130300" y="10144313"/>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114405</xdr:rowOff>
    </xdr:from>
    <xdr:to>
      <xdr:col>3</xdr:col>
      <xdr:colOff>3175</xdr:colOff>
      <xdr:row>56</xdr:row>
      <xdr:rowOff>44555</xdr:rowOff>
    </xdr:to>
    <xdr:sp macro="" textlink="">
      <xdr:nvSpPr>
        <xdr:cNvPr id="129" name="フローチャート : 判断 128"/>
        <xdr:cNvSpPr/>
      </xdr:nvSpPr>
      <xdr:spPr>
        <a:xfrm>
          <a:off x="1968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61082</xdr:rowOff>
    </xdr:from>
    <xdr:ext cx="534377" cy="259045"/>
    <xdr:sp macro="" textlink="">
      <xdr:nvSpPr>
        <xdr:cNvPr id="130" name="テキスト ボックス 129"/>
        <xdr:cNvSpPr txBox="1"/>
      </xdr:nvSpPr>
      <xdr:spPr>
        <a:xfrm>
          <a:off x="1752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107384</xdr:rowOff>
    </xdr:from>
    <xdr:to>
      <xdr:col>1</xdr:col>
      <xdr:colOff>485775</xdr:colOff>
      <xdr:row>53</xdr:row>
      <xdr:rowOff>37534</xdr:rowOff>
    </xdr:to>
    <xdr:sp macro="" textlink="">
      <xdr:nvSpPr>
        <xdr:cNvPr id="131" name="フローチャート : 判断 130"/>
        <xdr:cNvSpPr/>
      </xdr:nvSpPr>
      <xdr:spPr>
        <a:xfrm>
          <a:off x="1079500" y="902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54061</xdr:rowOff>
    </xdr:from>
    <xdr:ext cx="534377" cy="259045"/>
    <xdr:sp macro="" textlink="">
      <xdr:nvSpPr>
        <xdr:cNvPr id="132" name="テキスト ボックス 131"/>
        <xdr:cNvSpPr txBox="1"/>
      </xdr:nvSpPr>
      <xdr:spPr>
        <a:xfrm>
          <a:off x="863111" y="8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43376</xdr:rowOff>
    </xdr:from>
    <xdr:to>
      <xdr:col>6</xdr:col>
      <xdr:colOff>561975</xdr:colOff>
      <xdr:row>58</xdr:row>
      <xdr:rowOff>144976</xdr:rowOff>
    </xdr:to>
    <xdr:sp macro="" textlink="">
      <xdr:nvSpPr>
        <xdr:cNvPr id="138" name="円/楕円 137"/>
        <xdr:cNvSpPr/>
      </xdr:nvSpPr>
      <xdr:spPr>
        <a:xfrm>
          <a:off x="4584700" y="99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129753</xdr:rowOff>
    </xdr:from>
    <xdr:ext cx="534377" cy="259045"/>
    <xdr:sp macro="" textlink="">
      <xdr:nvSpPr>
        <xdr:cNvPr id="139" name="物件費該当値テキスト"/>
        <xdr:cNvSpPr txBox="1"/>
      </xdr:nvSpPr>
      <xdr:spPr>
        <a:xfrm>
          <a:off x="4686300" y="99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35,394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42168</xdr:rowOff>
    </xdr:from>
    <xdr:to>
      <xdr:col>5</xdr:col>
      <xdr:colOff>409575</xdr:colOff>
      <xdr:row>58</xdr:row>
      <xdr:rowOff>143768</xdr:rowOff>
    </xdr:to>
    <xdr:sp macro="" textlink="">
      <xdr:nvSpPr>
        <xdr:cNvPr id="140" name="円/楕円 139"/>
        <xdr:cNvSpPr/>
      </xdr:nvSpPr>
      <xdr:spPr>
        <a:xfrm>
          <a:off x="3746500" y="99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134895</xdr:rowOff>
    </xdr:from>
    <xdr:ext cx="534377" cy="259045"/>
    <xdr:sp macro="" textlink="">
      <xdr:nvSpPr>
        <xdr:cNvPr id="141" name="テキスト ボックス 140"/>
        <xdr:cNvSpPr txBox="1"/>
      </xdr:nvSpPr>
      <xdr:spPr>
        <a:xfrm>
          <a:off x="3530111" y="100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144613</xdr:rowOff>
    </xdr:from>
    <xdr:to>
      <xdr:col>4</xdr:col>
      <xdr:colOff>206375</xdr:colOff>
      <xdr:row>59</xdr:row>
      <xdr:rowOff>74763</xdr:rowOff>
    </xdr:to>
    <xdr:sp macro="" textlink="">
      <xdr:nvSpPr>
        <xdr:cNvPr id="142" name="円/楕円 141"/>
        <xdr:cNvSpPr/>
      </xdr:nvSpPr>
      <xdr:spPr>
        <a:xfrm>
          <a:off x="2857500" y="10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65890</xdr:rowOff>
    </xdr:from>
    <xdr:ext cx="534377" cy="259045"/>
    <xdr:sp macro="" textlink="">
      <xdr:nvSpPr>
        <xdr:cNvPr id="143" name="テキスト ボックス 142"/>
        <xdr:cNvSpPr txBox="1"/>
      </xdr:nvSpPr>
      <xdr:spPr>
        <a:xfrm>
          <a:off x="2641111" y="1018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149413</xdr:rowOff>
    </xdr:from>
    <xdr:to>
      <xdr:col>3</xdr:col>
      <xdr:colOff>3175</xdr:colOff>
      <xdr:row>59</xdr:row>
      <xdr:rowOff>79563</xdr:rowOff>
    </xdr:to>
    <xdr:sp macro="" textlink="">
      <xdr:nvSpPr>
        <xdr:cNvPr id="144" name="円/楕円 143"/>
        <xdr:cNvSpPr/>
      </xdr:nvSpPr>
      <xdr:spPr>
        <a:xfrm>
          <a:off x="1968500" y="1009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70690</xdr:rowOff>
    </xdr:from>
    <xdr:ext cx="534377" cy="259045"/>
    <xdr:sp macro="" textlink="">
      <xdr:nvSpPr>
        <xdr:cNvPr id="145" name="テキスト ボックス 144"/>
        <xdr:cNvSpPr txBox="1"/>
      </xdr:nvSpPr>
      <xdr:spPr>
        <a:xfrm>
          <a:off x="1752111" y="1018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170641</xdr:rowOff>
    </xdr:from>
    <xdr:to>
      <xdr:col>1</xdr:col>
      <xdr:colOff>485775</xdr:colOff>
      <xdr:row>59</xdr:row>
      <xdr:rowOff>100791</xdr:rowOff>
    </xdr:to>
    <xdr:sp macro="" textlink="">
      <xdr:nvSpPr>
        <xdr:cNvPr id="146" name="円/楕円 145"/>
        <xdr:cNvSpPr/>
      </xdr:nvSpPr>
      <xdr:spPr>
        <a:xfrm>
          <a:off x="1079500" y="1011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91918</xdr:rowOff>
    </xdr:from>
    <xdr:ext cx="534377" cy="259045"/>
    <xdr:sp macro="" textlink="">
      <xdr:nvSpPr>
        <xdr:cNvPr id="147" name="テキスト ボックス 146"/>
        <xdr:cNvSpPr txBox="1"/>
      </xdr:nvSpPr>
      <xdr:spPr>
        <a:xfrm>
          <a:off x="863111" y="102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124994</xdr:rowOff>
    </xdr:from>
    <xdr:to>
      <xdr:col>6</xdr:col>
      <xdr:colOff>511175</xdr:colOff>
      <xdr:row>78</xdr:row>
      <xdr:rowOff>126136</xdr:rowOff>
    </xdr:to>
    <xdr:cxnSp macro="">
      <xdr:nvCxnSpPr>
        <xdr:cNvPr id="176" name="直線コネクタ 175"/>
        <xdr:cNvCxnSpPr/>
      </xdr:nvCxnSpPr>
      <xdr:spPr>
        <a:xfrm>
          <a:off x="3797300" y="13498094"/>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124307</xdr:rowOff>
    </xdr:from>
    <xdr:to>
      <xdr:col>5</xdr:col>
      <xdr:colOff>358775</xdr:colOff>
      <xdr:row>78</xdr:row>
      <xdr:rowOff>124994</xdr:rowOff>
    </xdr:to>
    <xdr:cxnSp macro="">
      <xdr:nvCxnSpPr>
        <xdr:cNvPr id="179" name="直線コネクタ 178"/>
        <xdr:cNvCxnSpPr/>
      </xdr:nvCxnSpPr>
      <xdr:spPr>
        <a:xfrm>
          <a:off x="2908300" y="1349740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80" name="フローチャート : 判断 179"/>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81" name="テキスト ボックス 180"/>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124307</xdr:rowOff>
    </xdr:from>
    <xdr:to>
      <xdr:col>4</xdr:col>
      <xdr:colOff>155575</xdr:colOff>
      <xdr:row>78</xdr:row>
      <xdr:rowOff>136195</xdr:rowOff>
    </xdr:to>
    <xdr:cxnSp macro="">
      <xdr:nvCxnSpPr>
        <xdr:cNvPr id="182" name="直線コネクタ 181"/>
        <xdr:cNvCxnSpPr/>
      </xdr:nvCxnSpPr>
      <xdr:spPr>
        <a:xfrm flipV="1">
          <a:off x="2019300" y="1349740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3" name="フローチャート : 判断 182"/>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4" name="テキスト ボックス 183"/>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130632</xdr:rowOff>
    </xdr:from>
    <xdr:to>
      <xdr:col>2</xdr:col>
      <xdr:colOff>638175</xdr:colOff>
      <xdr:row>78</xdr:row>
      <xdr:rowOff>136195</xdr:rowOff>
    </xdr:to>
    <xdr:cxnSp macro="">
      <xdr:nvCxnSpPr>
        <xdr:cNvPr id="185" name="直線コネクタ 184"/>
        <xdr:cNvCxnSpPr/>
      </xdr:nvCxnSpPr>
      <xdr:spPr>
        <a:xfrm>
          <a:off x="1130300" y="13503732"/>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6" name="フローチャート : 判断 185"/>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7078</xdr:rowOff>
    </xdr:from>
    <xdr:ext cx="469744" cy="259045"/>
    <xdr:sp macro="" textlink="">
      <xdr:nvSpPr>
        <xdr:cNvPr id="187" name="テキスト ボックス 186"/>
        <xdr:cNvSpPr txBox="1"/>
      </xdr:nvSpPr>
      <xdr:spPr>
        <a:xfrm>
          <a:off x="1784427" y="13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8" name="フローチャート : 判断 187"/>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9" name="テキスト ボックス 188"/>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75336</xdr:rowOff>
    </xdr:from>
    <xdr:to>
      <xdr:col>6</xdr:col>
      <xdr:colOff>561975</xdr:colOff>
      <xdr:row>79</xdr:row>
      <xdr:rowOff>5486</xdr:rowOff>
    </xdr:to>
    <xdr:sp macro="" textlink="">
      <xdr:nvSpPr>
        <xdr:cNvPr id="195" name="円/楕円 194"/>
        <xdr:cNvSpPr/>
      </xdr:nvSpPr>
      <xdr:spPr>
        <a:xfrm>
          <a:off x="4584700" y="134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161713</xdr:rowOff>
    </xdr:from>
    <xdr:ext cx="469744" cy="259045"/>
    <xdr:sp macro="" textlink="">
      <xdr:nvSpPr>
        <xdr:cNvPr id="196" name="維持補修費該当値テキスト"/>
        <xdr:cNvSpPr txBox="1"/>
      </xdr:nvSpPr>
      <xdr:spPr>
        <a:xfrm>
          <a:off x="4686300" y="1336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74194</xdr:rowOff>
    </xdr:from>
    <xdr:to>
      <xdr:col>5</xdr:col>
      <xdr:colOff>409575</xdr:colOff>
      <xdr:row>79</xdr:row>
      <xdr:rowOff>4344</xdr:rowOff>
    </xdr:to>
    <xdr:sp macro="" textlink="">
      <xdr:nvSpPr>
        <xdr:cNvPr id="197" name="円/楕円 196"/>
        <xdr:cNvSpPr/>
      </xdr:nvSpPr>
      <xdr:spPr>
        <a:xfrm>
          <a:off x="3746500" y="13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166921</xdr:rowOff>
    </xdr:from>
    <xdr:ext cx="469744" cy="259045"/>
    <xdr:sp macro="" textlink="">
      <xdr:nvSpPr>
        <xdr:cNvPr id="198" name="テキスト ボックス 197"/>
        <xdr:cNvSpPr txBox="1"/>
      </xdr:nvSpPr>
      <xdr:spPr>
        <a:xfrm>
          <a:off x="3562427" y="13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73507</xdr:rowOff>
    </xdr:from>
    <xdr:to>
      <xdr:col>4</xdr:col>
      <xdr:colOff>206375</xdr:colOff>
      <xdr:row>79</xdr:row>
      <xdr:rowOff>3657</xdr:rowOff>
    </xdr:to>
    <xdr:sp macro="" textlink="">
      <xdr:nvSpPr>
        <xdr:cNvPr id="199" name="円/楕円 198"/>
        <xdr:cNvSpPr/>
      </xdr:nvSpPr>
      <xdr:spPr>
        <a:xfrm>
          <a:off x="2857500" y="134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166234</xdr:rowOff>
    </xdr:from>
    <xdr:ext cx="469744" cy="259045"/>
    <xdr:sp macro="" textlink="">
      <xdr:nvSpPr>
        <xdr:cNvPr id="200" name="テキスト ボックス 199"/>
        <xdr:cNvSpPr txBox="1"/>
      </xdr:nvSpPr>
      <xdr:spPr>
        <a:xfrm>
          <a:off x="2673427" y="1353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85395</xdr:rowOff>
    </xdr:from>
    <xdr:to>
      <xdr:col>3</xdr:col>
      <xdr:colOff>3175</xdr:colOff>
      <xdr:row>79</xdr:row>
      <xdr:rowOff>15545</xdr:rowOff>
    </xdr:to>
    <xdr:sp macro="" textlink="">
      <xdr:nvSpPr>
        <xdr:cNvPr id="201" name="円/楕円 200"/>
        <xdr:cNvSpPr/>
      </xdr:nvSpPr>
      <xdr:spPr>
        <a:xfrm>
          <a:off x="1968500" y="134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6672</xdr:rowOff>
    </xdr:from>
    <xdr:ext cx="469744" cy="259045"/>
    <xdr:sp macro="" textlink="">
      <xdr:nvSpPr>
        <xdr:cNvPr id="202" name="テキスト ボックス 201"/>
        <xdr:cNvSpPr txBox="1"/>
      </xdr:nvSpPr>
      <xdr:spPr>
        <a:xfrm>
          <a:off x="1784427" y="1355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79832</xdr:rowOff>
    </xdr:from>
    <xdr:to>
      <xdr:col>1</xdr:col>
      <xdr:colOff>485775</xdr:colOff>
      <xdr:row>79</xdr:row>
      <xdr:rowOff>9982</xdr:rowOff>
    </xdr:to>
    <xdr:sp macro="" textlink="">
      <xdr:nvSpPr>
        <xdr:cNvPr id="203" name="円/楕円 202"/>
        <xdr:cNvSpPr/>
      </xdr:nvSpPr>
      <xdr:spPr>
        <a:xfrm>
          <a:off x="1079500" y="134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1109</xdr:rowOff>
    </xdr:from>
    <xdr:ext cx="469744" cy="259045"/>
    <xdr:sp macro="" textlink="">
      <xdr:nvSpPr>
        <xdr:cNvPr id="204" name="テキスト ボックス 203"/>
        <xdr:cNvSpPr txBox="1"/>
      </xdr:nvSpPr>
      <xdr:spPr>
        <a:xfrm>
          <a:off x="895427" y="135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89497</xdr:rowOff>
    </xdr:from>
    <xdr:to>
      <xdr:col>6</xdr:col>
      <xdr:colOff>511175</xdr:colOff>
      <xdr:row>95</xdr:row>
      <xdr:rowOff>137567</xdr:rowOff>
    </xdr:to>
    <xdr:cxnSp macro="">
      <xdr:nvCxnSpPr>
        <xdr:cNvPr id="234" name="直線コネクタ 233"/>
        <xdr:cNvCxnSpPr/>
      </xdr:nvCxnSpPr>
      <xdr:spPr>
        <a:xfrm flipV="1">
          <a:off x="3797300" y="16377247"/>
          <a:ext cx="8382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137567</xdr:rowOff>
    </xdr:from>
    <xdr:to>
      <xdr:col>5</xdr:col>
      <xdr:colOff>358775</xdr:colOff>
      <xdr:row>96</xdr:row>
      <xdr:rowOff>38036</xdr:rowOff>
    </xdr:to>
    <xdr:cxnSp macro="">
      <xdr:nvCxnSpPr>
        <xdr:cNvPr id="237" name="直線コネクタ 236"/>
        <xdr:cNvCxnSpPr/>
      </xdr:nvCxnSpPr>
      <xdr:spPr>
        <a:xfrm flipV="1">
          <a:off x="2908300" y="16425317"/>
          <a:ext cx="889000" cy="7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8" name="フローチャート : 判断 237"/>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9" name="テキスト ボックス 238"/>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38036</xdr:rowOff>
    </xdr:from>
    <xdr:to>
      <xdr:col>4</xdr:col>
      <xdr:colOff>155575</xdr:colOff>
      <xdr:row>96</xdr:row>
      <xdr:rowOff>41911</xdr:rowOff>
    </xdr:to>
    <xdr:cxnSp macro="">
      <xdr:nvCxnSpPr>
        <xdr:cNvPr id="240" name="直線コネクタ 239"/>
        <xdr:cNvCxnSpPr/>
      </xdr:nvCxnSpPr>
      <xdr:spPr>
        <a:xfrm flipV="1">
          <a:off x="2019300" y="16497236"/>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41" name="フローチャート : 判断 240"/>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42" name="テキスト ボックス 241"/>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39218</xdr:rowOff>
    </xdr:from>
    <xdr:to>
      <xdr:col>2</xdr:col>
      <xdr:colOff>638175</xdr:colOff>
      <xdr:row>96</xdr:row>
      <xdr:rowOff>41911</xdr:rowOff>
    </xdr:to>
    <xdr:cxnSp macro="">
      <xdr:nvCxnSpPr>
        <xdr:cNvPr id="243" name="直線コネクタ 242"/>
        <xdr:cNvCxnSpPr/>
      </xdr:nvCxnSpPr>
      <xdr:spPr>
        <a:xfrm>
          <a:off x="1130300" y="16498418"/>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4" name="フローチャート : 判断 243"/>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5" name="テキスト ボックス 244"/>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6" name="フローチャート : 判断 245"/>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23004</xdr:rowOff>
    </xdr:from>
    <xdr:ext cx="534377" cy="259045"/>
    <xdr:sp macro="" textlink="">
      <xdr:nvSpPr>
        <xdr:cNvPr id="247" name="テキスト ボックス 246"/>
        <xdr:cNvSpPr txBox="1"/>
      </xdr:nvSpPr>
      <xdr:spPr>
        <a:xfrm>
          <a:off x="863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38697</xdr:rowOff>
    </xdr:from>
    <xdr:to>
      <xdr:col>6</xdr:col>
      <xdr:colOff>561975</xdr:colOff>
      <xdr:row>95</xdr:row>
      <xdr:rowOff>140297</xdr:rowOff>
    </xdr:to>
    <xdr:sp macro="" textlink="">
      <xdr:nvSpPr>
        <xdr:cNvPr id="253" name="円/楕円 252"/>
        <xdr:cNvSpPr/>
      </xdr:nvSpPr>
      <xdr:spPr>
        <a:xfrm>
          <a:off x="4584700" y="163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17124</xdr:rowOff>
    </xdr:from>
    <xdr:ext cx="534377" cy="259045"/>
    <xdr:sp macro="" textlink="">
      <xdr:nvSpPr>
        <xdr:cNvPr id="254" name="扶助費該当値テキスト"/>
        <xdr:cNvSpPr txBox="1"/>
      </xdr:nvSpPr>
      <xdr:spPr>
        <a:xfrm>
          <a:off x="4686300" y="163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86767</xdr:rowOff>
    </xdr:from>
    <xdr:to>
      <xdr:col>5</xdr:col>
      <xdr:colOff>409575</xdr:colOff>
      <xdr:row>96</xdr:row>
      <xdr:rowOff>16917</xdr:rowOff>
    </xdr:to>
    <xdr:sp macro="" textlink="">
      <xdr:nvSpPr>
        <xdr:cNvPr id="255" name="円/楕円 254"/>
        <xdr:cNvSpPr/>
      </xdr:nvSpPr>
      <xdr:spPr>
        <a:xfrm>
          <a:off x="3746500" y="163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8044</xdr:rowOff>
    </xdr:from>
    <xdr:ext cx="534377" cy="259045"/>
    <xdr:sp macro="" textlink="">
      <xdr:nvSpPr>
        <xdr:cNvPr id="256" name="テキスト ボックス 255"/>
        <xdr:cNvSpPr txBox="1"/>
      </xdr:nvSpPr>
      <xdr:spPr>
        <a:xfrm>
          <a:off x="3530111" y="164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158686</xdr:rowOff>
    </xdr:from>
    <xdr:to>
      <xdr:col>4</xdr:col>
      <xdr:colOff>206375</xdr:colOff>
      <xdr:row>96</xdr:row>
      <xdr:rowOff>88836</xdr:rowOff>
    </xdr:to>
    <xdr:sp macro="" textlink="">
      <xdr:nvSpPr>
        <xdr:cNvPr id="257" name="円/楕円 256"/>
        <xdr:cNvSpPr/>
      </xdr:nvSpPr>
      <xdr:spPr>
        <a:xfrm>
          <a:off x="2857500" y="164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79963</xdr:rowOff>
    </xdr:from>
    <xdr:ext cx="534377" cy="259045"/>
    <xdr:sp macro="" textlink="">
      <xdr:nvSpPr>
        <xdr:cNvPr id="258" name="テキスト ボックス 257"/>
        <xdr:cNvSpPr txBox="1"/>
      </xdr:nvSpPr>
      <xdr:spPr>
        <a:xfrm>
          <a:off x="2641111" y="165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162561</xdr:rowOff>
    </xdr:from>
    <xdr:to>
      <xdr:col>3</xdr:col>
      <xdr:colOff>3175</xdr:colOff>
      <xdr:row>96</xdr:row>
      <xdr:rowOff>92711</xdr:rowOff>
    </xdr:to>
    <xdr:sp macro="" textlink="">
      <xdr:nvSpPr>
        <xdr:cNvPr id="259" name="円/楕円 258"/>
        <xdr:cNvSpPr/>
      </xdr:nvSpPr>
      <xdr:spPr>
        <a:xfrm>
          <a:off x="1968500" y="164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83838</xdr:rowOff>
    </xdr:from>
    <xdr:ext cx="534377" cy="259045"/>
    <xdr:sp macro="" textlink="">
      <xdr:nvSpPr>
        <xdr:cNvPr id="260" name="テキスト ボックス 259"/>
        <xdr:cNvSpPr txBox="1"/>
      </xdr:nvSpPr>
      <xdr:spPr>
        <a:xfrm>
          <a:off x="1752111" y="165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159868</xdr:rowOff>
    </xdr:from>
    <xdr:to>
      <xdr:col>1</xdr:col>
      <xdr:colOff>485775</xdr:colOff>
      <xdr:row>96</xdr:row>
      <xdr:rowOff>90018</xdr:rowOff>
    </xdr:to>
    <xdr:sp macro="" textlink="">
      <xdr:nvSpPr>
        <xdr:cNvPr id="261" name="円/楕円 260"/>
        <xdr:cNvSpPr/>
      </xdr:nvSpPr>
      <xdr:spPr>
        <a:xfrm>
          <a:off x="1079500" y="164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81145</xdr:rowOff>
    </xdr:from>
    <xdr:ext cx="534377" cy="259045"/>
    <xdr:sp macro="" textlink="">
      <xdr:nvSpPr>
        <xdr:cNvPr id="262" name="テキスト ボックス 261"/>
        <xdr:cNvSpPr txBox="1"/>
      </xdr:nvSpPr>
      <xdr:spPr>
        <a:xfrm>
          <a:off x="863111" y="165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38735</xdr:rowOff>
    </xdr:from>
    <xdr:to>
      <xdr:col>15</xdr:col>
      <xdr:colOff>180975</xdr:colOff>
      <xdr:row>38</xdr:row>
      <xdr:rowOff>63208</xdr:rowOff>
    </xdr:to>
    <xdr:cxnSp macro="">
      <xdr:nvCxnSpPr>
        <xdr:cNvPr id="291" name="直線コネクタ 290"/>
        <xdr:cNvCxnSpPr/>
      </xdr:nvCxnSpPr>
      <xdr:spPr>
        <a:xfrm flipV="1">
          <a:off x="9639300" y="6553835"/>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140081</xdr:rowOff>
    </xdr:from>
    <xdr:to>
      <xdr:col>14</xdr:col>
      <xdr:colOff>28575</xdr:colOff>
      <xdr:row>38</xdr:row>
      <xdr:rowOff>63208</xdr:rowOff>
    </xdr:to>
    <xdr:cxnSp macro="">
      <xdr:nvCxnSpPr>
        <xdr:cNvPr id="294" name="直線コネクタ 293"/>
        <xdr:cNvCxnSpPr/>
      </xdr:nvCxnSpPr>
      <xdr:spPr>
        <a:xfrm>
          <a:off x="8750300" y="6312281"/>
          <a:ext cx="889000" cy="2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5" name="フローチャート : 判断 294"/>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155782</xdr:rowOff>
    </xdr:from>
    <xdr:ext cx="534377" cy="259045"/>
    <xdr:sp macro="" textlink="">
      <xdr:nvSpPr>
        <xdr:cNvPr id="296" name="テキスト ボックス 295"/>
        <xdr:cNvSpPr txBox="1"/>
      </xdr:nvSpPr>
      <xdr:spPr>
        <a:xfrm>
          <a:off x="9372111" y="5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140081</xdr:rowOff>
    </xdr:from>
    <xdr:to>
      <xdr:col>12</xdr:col>
      <xdr:colOff>511175</xdr:colOff>
      <xdr:row>38</xdr:row>
      <xdr:rowOff>72619</xdr:rowOff>
    </xdr:to>
    <xdr:cxnSp macro="">
      <xdr:nvCxnSpPr>
        <xdr:cNvPr id="297" name="直線コネクタ 296"/>
        <xdr:cNvCxnSpPr/>
      </xdr:nvCxnSpPr>
      <xdr:spPr>
        <a:xfrm flipV="1">
          <a:off x="7861300" y="6312281"/>
          <a:ext cx="889000" cy="2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8" name="フローチャート : 判断 297"/>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13314</xdr:rowOff>
    </xdr:from>
    <xdr:ext cx="534377" cy="259045"/>
    <xdr:sp macro="" textlink="">
      <xdr:nvSpPr>
        <xdr:cNvPr id="299" name="テキスト ボックス 298"/>
        <xdr:cNvSpPr txBox="1"/>
      </xdr:nvSpPr>
      <xdr:spPr>
        <a:xfrm>
          <a:off x="8483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61125</xdr:rowOff>
    </xdr:from>
    <xdr:to>
      <xdr:col>11</xdr:col>
      <xdr:colOff>307975</xdr:colOff>
      <xdr:row>38</xdr:row>
      <xdr:rowOff>72619</xdr:rowOff>
    </xdr:to>
    <xdr:cxnSp macro="">
      <xdr:nvCxnSpPr>
        <xdr:cNvPr id="300" name="直線コネクタ 299"/>
        <xdr:cNvCxnSpPr/>
      </xdr:nvCxnSpPr>
      <xdr:spPr>
        <a:xfrm>
          <a:off x="6972300" y="6576225"/>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301" name="フローチャート : 判断 300"/>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10266</xdr:rowOff>
    </xdr:from>
    <xdr:ext cx="534377" cy="259045"/>
    <xdr:sp macro="" textlink="">
      <xdr:nvSpPr>
        <xdr:cNvPr id="302" name="テキスト ボックス 301"/>
        <xdr:cNvSpPr txBox="1"/>
      </xdr:nvSpPr>
      <xdr:spPr>
        <a:xfrm>
          <a:off x="7594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3" name="フローチャート : 判断 302"/>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113377</xdr:rowOff>
    </xdr:from>
    <xdr:ext cx="534377" cy="259045"/>
    <xdr:sp macro="" textlink="">
      <xdr:nvSpPr>
        <xdr:cNvPr id="304" name="テキスト ボックス 303"/>
        <xdr:cNvSpPr txBox="1"/>
      </xdr:nvSpPr>
      <xdr:spPr>
        <a:xfrm>
          <a:off x="6705111" y="59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159385</xdr:rowOff>
    </xdr:from>
    <xdr:to>
      <xdr:col>15</xdr:col>
      <xdr:colOff>231775</xdr:colOff>
      <xdr:row>38</xdr:row>
      <xdr:rowOff>89535</xdr:rowOff>
    </xdr:to>
    <xdr:sp macro="" textlink="">
      <xdr:nvSpPr>
        <xdr:cNvPr id="310" name="円/楕円 309"/>
        <xdr:cNvSpPr/>
      </xdr:nvSpPr>
      <xdr:spPr>
        <a:xfrm>
          <a:off x="104267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74312</xdr:rowOff>
    </xdr:from>
    <xdr:ext cx="534377" cy="259045"/>
    <xdr:sp macro="" textlink="">
      <xdr:nvSpPr>
        <xdr:cNvPr id="311" name="補助費等該当値テキスト"/>
        <xdr:cNvSpPr txBox="1"/>
      </xdr:nvSpPr>
      <xdr:spPr>
        <a:xfrm>
          <a:off x="10528300" y="64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12408</xdr:rowOff>
    </xdr:from>
    <xdr:to>
      <xdr:col>14</xdr:col>
      <xdr:colOff>79375</xdr:colOff>
      <xdr:row>38</xdr:row>
      <xdr:rowOff>114008</xdr:rowOff>
    </xdr:to>
    <xdr:sp macro="" textlink="">
      <xdr:nvSpPr>
        <xdr:cNvPr id="312" name="円/楕円 311"/>
        <xdr:cNvSpPr/>
      </xdr:nvSpPr>
      <xdr:spPr>
        <a:xfrm>
          <a:off x="9588500" y="65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105135</xdr:rowOff>
    </xdr:from>
    <xdr:ext cx="534377" cy="259045"/>
    <xdr:sp macro="" textlink="">
      <xdr:nvSpPr>
        <xdr:cNvPr id="313" name="テキスト ボックス 312"/>
        <xdr:cNvSpPr txBox="1"/>
      </xdr:nvSpPr>
      <xdr:spPr>
        <a:xfrm>
          <a:off x="9372111" y="66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89281</xdr:rowOff>
    </xdr:from>
    <xdr:to>
      <xdr:col>12</xdr:col>
      <xdr:colOff>561975</xdr:colOff>
      <xdr:row>37</xdr:row>
      <xdr:rowOff>19431</xdr:rowOff>
    </xdr:to>
    <xdr:sp macro="" textlink="">
      <xdr:nvSpPr>
        <xdr:cNvPr id="314" name="円/楕円 313"/>
        <xdr:cNvSpPr/>
      </xdr:nvSpPr>
      <xdr:spPr>
        <a:xfrm>
          <a:off x="8699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10558</xdr:rowOff>
    </xdr:from>
    <xdr:ext cx="534377" cy="259045"/>
    <xdr:sp macro="" textlink="">
      <xdr:nvSpPr>
        <xdr:cNvPr id="315" name="テキスト ボックス 314"/>
        <xdr:cNvSpPr txBox="1"/>
      </xdr:nvSpPr>
      <xdr:spPr>
        <a:xfrm>
          <a:off x="8483111" y="63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21819</xdr:rowOff>
    </xdr:from>
    <xdr:to>
      <xdr:col>11</xdr:col>
      <xdr:colOff>358775</xdr:colOff>
      <xdr:row>38</xdr:row>
      <xdr:rowOff>123419</xdr:rowOff>
    </xdr:to>
    <xdr:sp macro="" textlink="">
      <xdr:nvSpPr>
        <xdr:cNvPr id="316" name="円/楕円 315"/>
        <xdr:cNvSpPr/>
      </xdr:nvSpPr>
      <xdr:spPr>
        <a:xfrm>
          <a:off x="7810500" y="65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114546</xdr:rowOff>
    </xdr:from>
    <xdr:ext cx="534377" cy="259045"/>
    <xdr:sp macro="" textlink="">
      <xdr:nvSpPr>
        <xdr:cNvPr id="317" name="テキスト ボックス 316"/>
        <xdr:cNvSpPr txBox="1"/>
      </xdr:nvSpPr>
      <xdr:spPr>
        <a:xfrm>
          <a:off x="7594111" y="66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10325</xdr:rowOff>
    </xdr:from>
    <xdr:to>
      <xdr:col>10</xdr:col>
      <xdr:colOff>155575</xdr:colOff>
      <xdr:row>38</xdr:row>
      <xdr:rowOff>111925</xdr:rowOff>
    </xdr:to>
    <xdr:sp macro="" textlink="">
      <xdr:nvSpPr>
        <xdr:cNvPr id="318" name="円/楕円 317"/>
        <xdr:cNvSpPr/>
      </xdr:nvSpPr>
      <xdr:spPr>
        <a:xfrm>
          <a:off x="6921500" y="65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103052</xdr:rowOff>
    </xdr:from>
    <xdr:ext cx="534377" cy="259045"/>
    <xdr:sp macro="" textlink="">
      <xdr:nvSpPr>
        <xdr:cNvPr id="319" name="テキスト ボックス 318"/>
        <xdr:cNvSpPr txBox="1"/>
      </xdr:nvSpPr>
      <xdr:spPr>
        <a:xfrm>
          <a:off x="6705111" y="66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25697</xdr:rowOff>
    </xdr:from>
    <xdr:to>
      <xdr:col>15</xdr:col>
      <xdr:colOff>180975</xdr:colOff>
      <xdr:row>58</xdr:row>
      <xdr:rowOff>129284</xdr:rowOff>
    </xdr:to>
    <xdr:cxnSp macro="">
      <xdr:nvCxnSpPr>
        <xdr:cNvPr id="348" name="直線コネクタ 347"/>
        <xdr:cNvCxnSpPr/>
      </xdr:nvCxnSpPr>
      <xdr:spPr>
        <a:xfrm flipV="1">
          <a:off x="9639300" y="9969797"/>
          <a:ext cx="838200" cy="10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67710</xdr:rowOff>
    </xdr:from>
    <xdr:to>
      <xdr:col>14</xdr:col>
      <xdr:colOff>28575</xdr:colOff>
      <xdr:row>58</xdr:row>
      <xdr:rowOff>129284</xdr:rowOff>
    </xdr:to>
    <xdr:cxnSp macro="">
      <xdr:nvCxnSpPr>
        <xdr:cNvPr id="351" name="直線コネクタ 350"/>
        <xdr:cNvCxnSpPr/>
      </xdr:nvCxnSpPr>
      <xdr:spPr>
        <a:xfrm>
          <a:off x="8750300" y="10011810"/>
          <a:ext cx="889000" cy="6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2" name="フローチャート : 判断 351"/>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77883</xdr:rowOff>
    </xdr:from>
    <xdr:ext cx="534377" cy="259045"/>
    <xdr:sp macro="" textlink="">
      <xdr:nvSpPr>
        <xdr:cNvPr id="353" name="テキスト ボックス 352"/>
        <xdr:cNvSpPr txBox="1"/>
      </xdr:nvSpPr>
      <xdr:spPr>
        <a:xfrm>
          <a:off x="9372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67710</xdr:rowOff>
    </xdr:from>
    <xdr:to>
      <xdr:col>12</xdr:col>
      <xdr:colOff>511175</xdr:colOff>
      <xdr:row>58</xdr:row>
      <xdr:rowOff>118539</xdr:rowOff>
    </xdr:to>
    <xdr:cxnSp macro="">
      <xdr:nvCxnSpPr>
        <xdr:cNvPr id="354" name="直線コネクタ 353"/>
        <xdr:cNvCxnSpPr/>
      </xdr:nvCxnSpPr>
      <xdr:spPr>
        <a:xfrm flipV="1">
          <a:off x="7861300" y="10011810"/>
          <a:ext cx="889000" cy="5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5" name="フローチャート : 判断 354"/>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46031</xdr:rowOff>
    </xdr:from>
    <xdr:ext cx="534377" cy="259045"/>
    <xdr:sp macro="" textlink="">
      <xdr:nvSpPr>
        <xdr:cNvPr id="356" name="テキスト ボックス 355"/>
        <xdr:cNvSpPr txBox="1"/>
      </xdr:nvSpPr>
      <xdr:spPr>
        <a:xfrm>
          <a:off x="8483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118539</xdr:rowOff>
    </xdr:from>
    <xdr:to>
      <xdr:col>11</xdr:col>
      <xdr:colOff>307975</xdr:colOff>
      <xdr:row>58</xdr:row>
      <xdr:rowOff>138843</xdr:rowOff>
    </xdr:to>
    <xdr:cxnSp macro="">
      <xdr:nvCxnSpPr>
        <xdr:cNvPr id="357" name="直線コネクタ 356"/>
        <xdr:cNvCxnSpPr/>
      </xdr:nvCxnSpPr>
      <xdr:spPr>
        <a:xfrm flipV="1">
          <a:off x="6972300" y="10062639"/>
          <a:ext cx="8890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8" name="フローチャート : 判断 357"/>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144558</xdr:rowOff>
    </xdr:from>
    <xdr:ext cx="534377" cy="259045"/>
    <xdr:sp macro="" textlink="">
      <xdr:nvSpPr>
        <xdr:cNvPr id="359" name="テキスト ボックス 358"/>
        <xdr:cNvSpPr txBox="1"/>
      </xdr:nvSpPr>
      <xdr:spPr>
        <a:xfrm>
          <a:off x="7594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60" name="フローチャート : 判断 359"/>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156110</xdr:rowOff>
    </xdr:from>
    <xdr:ext cx="534377" cy="259045"/>
    <xdr:sp macro="" textlink="">
      <xdr:nvSpPr>
        <xdr:cNvPr id="361" name="テキスト ボックス 360"/>
        <xdr:cNvSpPr txBox="1"/>
      </xdr:nvSpPr>
      <xdr:spPr>
        <a:xfrm>
          <a:off x="6705111" y="975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146347</xdr:rowOff>
    </xdr:from>
    <xdr:to>
      <xdr:col>15</xdr:col>
      <xdr:colOff>231775</xdr:colOff>
      <xdr:row>58</xdr:row>
      <xdr:rowOff>76497</xdr:rowOff>
    </xdr:to>
    <xdr:sp macro="" textlink="">
      <xdr:nvSpPr>
        <xdr:cNvPr id="367" name="円/楕円 366"/>
        <xdr:cNvSpPr/>
      </xdr:nvSpPr>
      <xdr:spPr>
        <a:xfrm>
          <a:off x="10426700" y="991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169224</xdr:rowOff>
    </xdr:from>
    <xdr:ext cx="534377" cy="259045"/>
    <xdr:sp macro="" textlink="">
      <xdr:nvSpPr>
        <xdr:cNvPr id="368" name="普通建設事業費該当値テキスト"/>
        <xdr:cNvSpPr txBox="1"/>
      </xdr:nvSpPr>
      <xdr:spPr>
        <a:xfrm>
          <a:off x="10528300" y="977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78484</xdr:rowOff>
    </xdr:from>
    <xdr:to>
      <xdr:col>14</xdr:col>
      <xdr:colOff>79375</xdr:colOff>
      <xdr:row>59</xdr:row>
      <xdr:rowOff>8634</xdr:rowOff>
    </xdr:to>
    <xdr:sp macro="" textlink="">
      <xdr:nvSpPr>
        <xdr:cNvPr id="369" name="円/楕円 368"/>
        <xdr:cNvSpPr/>
      </xdr:nvSpPr>
      <xdr:spPr>
        <a:xfrm>
          <a:off x="9588500" y="10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171211</xdr:rowOff>
    </xdr:from>
    <xdr:ext cx="534377" cy="259045"/>
    <xdr:sp macro="" textlink="">
      <xdr:nvSpPr>
        <xdr:cNvPr id="370" name="テキスト ボックス 369"/>
        <xdr:cNvSpPr txBox="1"/>
      </xdr:nvSpPr>
      <xdr:spPr>
        <a:xfrm>
          <a:off x="9372111" y="1011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16910</xdr:rowOff>
    </xdr:from>
    <xdr:to>
      <xdr:col>12</xdr:col>
      <xdr:colOff>561975</xdr:colOff>
      <xdr:row>58</xdr:row>
      <xdr:rowOff>118510</xdr:rowOff>
    </xdr:to>
    <xdr:sp macro="" textlink="">
      <xdr:nvSpPr>
        <xdr:cNvPr id="371" name="円/楕円 370"/>
        <xdr:cNvSpPr/>
      </xdr:nvSpPr>
      <xdr:spPr>
        <a:xfrm>
          <a:off x="8699500" y="99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109637</xdr:rowOff>
    </xdr:from>
    <xdr:ext cx="534377" cy="259045"/>
    <xdr:sp macro="" textlink="">
      <xdr:nvSpPr>
        <xdr:cNvPr id="372" name="テキスト ボックス 371"/>
        <xdr:cNvSpPr txBox="1"/>
      </xdr:nvSpPr>
      <xdr:spPr>
        <a:xfrm>
          <a:off x="8483111" y="1005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67739</xdr:rowOff>
    </xdr:from>
    <xdr:to>
      <xdr:col>11</xdr:col>
      <xdr:colOff>358775</xdr:colOff>
      <xdr:row>58</xdr:row>
      <xdr:rowOff>169339</xdr:rowOff>
    </xdr:to>
    <xdr:sp macro="" textlink="">
      <xdr:nvSpPr>
        <xdr:cNvPr id="373" name="円/楕円 372"/>
        <xdr:cNvSpPr/>
      </xdr:nvSpPr>
      <xdr:spPr>
        <a:xfrm>
          <a:off x="7810500" y="100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160466</xdr:rowOff>
    </xdr:from>
    <xdr:ext cx="534377" cy="259045"/>
    <xdr:sp macro="" textlink="">
      <xdr:nvSpPr>
        <xdr:cNvPr id="374" name="テキスト ボックス 373"/>
        <xdr:cNvSpPr txBox="1"/>
      </xdr:nvSpPr>
      <xdr:spPr>
        <a:xfrm>
          <a:off x="7594111" y="101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88043</xdr:rowOff>
    </xdr:from>
    <xdr:to>
      <xdr:col>10</xdr:col>
      <xdr:colOff>155575</xdr:colOff>
      <xdr:row>59</xdr:row>
      <xdr:rowOff>18193</xdr:rowOff>
    </xdr:to>
    <xdr:sp macro="" textlink="">
      <xdr:nvSpPr>
        <xdr:cNvPr id="375" name="円/楕円 374"/>
        <xdr:cNvSpPr/>
      </xdr:nvSpPr>
      <xdr:spPr>
        <a:xfrm>
          <a:off x="6921500" y="100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9320</xdr:rowOff>
    </xdr:from>
    <xdr:ext cx="534377" cy="259045"/>
    <xdr:sp macro="" textlink="">
      <xdr:nvSpPr>
        <xdr:cNvPr id="376" name="テキスト ボックス 375"/>
        <xdr:cNvSpPr txBox="1"/>
      </xdr:nvSpPr>
      <xdr:spPr>
        <a:xfrm>
          <a:off x="6705111" y="10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17737</xdr:rowOff>
    </xdr:from>
    <xdr:to>
      <xdr:col>15</xdr:col>
      <xdr:colOff>180975</xdr:colOff>
      <xdr:row>78</xdr:row>
      <xdr:rowOff>23126</xdr:rowOff>
    </xdr:to>
    <xdr:cxnSp macro="">
      <xdr:nvCxnSpPr>
        <xdr:cNvPr id="401" name="直線コネクタ 400"/>
        <xdr:cNvCxnSpPr/>
      </xdr:nvCxnSpPr>
      <xdr:spPr>
        <a:xfrm flipV="1">
          <a:off x="9639300" y="13390837"/>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4" name="フローチャート : 判断 403"/>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154255</xdr:rowOff>
    </xdr:from>
    <xdr:ext cx="534377" cy="259045"/>
    <xdr:sp macro="" textlink="">
      <xdr:nvSpPr>
        <xdr:cNvPr id="405" name="テキスト ボックス 404"/>
        <xdr:cNvSpPr txBox="1"/>
      </xdr:nvSpPr>
      <xdr:spPr>
        <a:xfrm>
          <a:off x="9372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138387</xdr:rowOff>
    </xdr:from>
    <xdr:to>
      <xdr:col>15</xdr:col>
      <xdr:colOff>231775</xdr:colOff>
      <xdr:row>78</xdr:row>
      <xdr:rowOff>68537</xdr:rowOff>
    </xdr:to>
    <xdr:sp macro="" textlink="">
      <xdr:nvSpPr>
        <xdr:cNvPr id="411" name="円/楕円 410"/>
        <xdr:cNvSpPr/>
      </xdr:nvSpPr>
      <xdr:spPr>
        <a:xfrm>
          <a:off x="10426700" y="133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53314</xdr:rowOff>
    </xdr:from>
    <xdr:ext cx="469744" cy="259045"/>
    <xdr:sp macro="" textlink="">
      <xdr:nvSpPr>
        <xdr:cNvPr id="412" name="普通建設事業費 （ うち新規整備　）該当値テキスト"/>
        <xdr:cNvSpPr txBox="1"/>
      </xdr:nvSpPr>
      <xdr:spPr>
        <a:xfrm>
          <a:off x="10528300" y="1325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143776</xdr:rowOff>
    </xdr:from>
    <xdr:to>
      <xdr:col>14</xdr:col>
      <xdr:colOff>79375</xdr:colOff>
      <xdr:row>78</xdr:row>
      <xdr:rowOff>73926</xdr:rowOff>
    </xdr:to>
    <xdr:sp macro="" textlink="">
      <xdr:nvSpPr>
        <xdr:cNvPr id="413" name="円/楕円 412"/>
        <xdr:cNvSpPr/>
      </xdr:nvSpPr>
      <xdr:spPr>
        <a:xfrm>
          <a:off x="9588500" y="1334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65053</xdr:rowOff>
    </xdr:from>
    <xdr:ext cx="378565" cy="259045"/>
    <xdr:sp macro="" textlink="">
      <xdr:nvSpPr>
        <xdr:cNvPr id="414" name="テキスト ボックス 413"/>
        <xdr:cNvSpPr txBox="1"/>
      </xdr:nvSpPr>
      <xdr:spPr>
        <a:xfrm>
          <a:off x="9450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75561</xdr:rowOff>
    </xdr:from>
    <xdr:to>
      <xdr:col>15</xdr:col>
      <xdr:colOff>180975</xdr:colOff>
      <xdr:row>97</xdr:row>
      <xdr:rowOff>66743</xdr:rowOff>
    </xdr:to>
    <xdr:cxnSp macro="">
      <xdr:nvCxnSpPr>
        <xdr:cNvPr id="445" name="直線コネクタ 444"/>
        <xdr:cNvCxnSpPr/>
      </xdr:nvCxnSpPr>
      <xdr:spPr>
        <a:xfrm flipV="1">
          <a:off x="9639300" y="15848961"/>
          <a:ext cx="8382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8" name="フローチャート : 判断 447"/>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9" name="テキスト ボックス 448"/>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24761</xdr:rowOff>
    </xdr:from>
    <xdr:to>
      <xdr:col>15</xdr:col>
      <xdr:colOff>231775</xdr:colOff>
      <xdr:row>92</xdr:row>
      <xdr:rowOff>126361</xdr:rowOff>
    </xdr:to>
    <xdr:sp macro="" textlink="">
      <xdr:nvSpPr>
        <xdr:cNvPr id="455" name="円/楕円 454"/>
        <xdr:cNvSpPr/>
      </xdr:nvSpPr>
      <xdr:spPr>
        <a:xfrm>
          <a:off x="10426700" y="157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47638</xdr:rowOff>
    </xdr:from>
    <xdr:ext cx="534377" cy="259045"/>
    <xdr:sp macro="" textlink="">
      <xdr:nvSpPr>
        <xdr:cNvPr id="456" name="普通建設事業費 （ うち更新整備　）該当値テキスト"/>
        <xdr:cNvSpPr txBox="1"/>
      </xdr:nvSpPr>
      <xdr:spPr>
        <a:xfrm>
          <a:off x="10528300" y="156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15943</xdr:rowOff>
    </xdr:from>
    <xdr:to>
      <xdr:col>14</xdr:col>
      <xdr:colOff>79375</xdr:colOff>
      <xdr:row>97</xdr:row>
      <xdr:rowOff>117543</xdr:rowOff>
    </xdr:to>
    <xdr:sp macro="" textlink="">
      <xdr:nvSpPr>
        <xdr:cNvPr id="457" name="円/楕円 456"/>
        <xdr:cNvSpPr/>
      </xdr:nvSpPr>
      <xdr:spPr>
        <a:xfrm>
          <a:off x="9588500" y="166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108670</xdr:rowOff>
    </xdr:from>
    <xdr:ext cx="534377" cy="259045"/>
    <xdr:sp macro="" textlink="">
      <xdr:nvSpPr>
        <xdr:cNvPr id="458" name="テキスト ボックス 457"/>
        <xdr:cNvSpPr txBox="1"/>
      </xdr:nvSpPr>
      <xdr:spPr>
        <a:xfrm>
          <a:off x="9372111" y="167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105664</xdr:rowOff>
    </xdr:from>
    <xdr:to>
      <xdr:col>23</xdr:col>
      <xdr:colOff>517525</xdr:colOff>
      <xdr:row>39</xdr:row>
      <xdr:rowOff>14478</xdr:rowOff>
    </xdr:to>
    <xdr:cxnSp macro="">
      <xdr:nvCxnSpPr>
        <xdr:cNvPr id="487" name="直線コネクタ 486"/>
        <xdr:cNvCxnSpPr/>
      </xdr:nvCxnSpPr>
      <xdr:spPr>
        <a:xfrm>
          <a:off x="15481300" y="6620764"/>
          <a:ext cx="8382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44069</xdr:rowOff>
    </xdr:from>
    <xdr:to>
      <xdr:col>22</xdr:col>
      <xdr:colOff>365125</xdr:colOff>
      <xdr:row>38</xdr:row>
      <xdr:rowOff>105664</xdr:rowOff>
    </xdr:to>
    <xdr:cxnSp macro="">
      <xdr:nvCxnSpPr>
        <xdr:cNvPr id="490" name="直線コネクタ 489"/>
        <xdr:cNvCxnSpPr/>
      </xdr:nvCxnSpPr>
      <xdr:spPr>
        <a:xfrm>
          <a:off x="14592300" y="6559169"/>
          <a:ext cx="8890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35560</xdr:rowOff>
    </xdr:from>
    <xdr:to>
      <xdr:col>22</xdr:col>
      <xdr:colOff>415925</xdr:colOff>
      <xdr:row>38</xdr:row>
      <xdr:rowOff>137160</xdr:rowOff>
    </xdr:to>
    <xdr:sp macro="" textlink="">
      <xdr:nvSpPr>
        <xdr:cNvPr id="491" name="フローチャート : 判断 490"/>
        <xdr:cNvSpPr/>
      </xdr:nvSpPr>
      <xdr:spPr>
        <a:xfrm>
          <a:off x="15430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153687</xdr:rowOff>
    </xdr:from>
    <xdr:ext cx="469744" cy="259045"/>
    <xdr:sp macro="" textlink="">
      <xdr:nvSpPr>
        <xdr:cNvPr id="492" name="テキスト ボックス 491"/>
        <xdr:cNvSpPr txBox="1"/>
      </xdr:nvSpPr>
      <xdr:spPr>
        <a:xfrm>
          <a:off x="15246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44069</xdr:rowOff>
    </xdr:from>
    <xdr:to>
      <xdr:col>21</xdr:col>
      <xdr:colOff>161925</xdr:colOff>
      <xdr:row>38</xdr:row>
      <xdr:rowOff>68580</xdr:rowOff>
    </xdr:to>
    <xdr:cxnSp macro="">
      <xdr:nvCxnSpPr>
        <xdr:cNvPr id="493" name="直線コネクタ 492"/>
        <xdr:cNvCxnSpPr/>
      </xdr:nvCxnSpPr>
      <xdr:spPr>
        <a:xfrm flipV="1">
          <a:off x="13703300" y="6559169"/>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156210</xdr:rowOff>
    </xdr:from>
    <xdr:to>
      <xdr:col>21</xdr:col>
      <xdr:colOff>212725</xdr:colOff>
      <xdr:row>37</xdr:row>
      <xdr:rowOff>86360</xdr:rowOff>
    </xdr:to>
    <xdr:sp macro="" textlink="">
      <xdr:nvSpPr>
        <xdr:cNvPr id="494" name="フローチャート : 判断 493"/>
        <xdr:cNvSpPr/>
      </xdr:nvSpPr>
      <xdr:spPr>
        <a:xfrm>
          <a:off x="14541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102887</xdr:rowOff>
    </xdr:from>
    <xdr:ext cx="469744" cy="259045"/>
    <xdr:sp macro="" textlink="">
      <xdr:nvSpPr>
        <xdr:cNvPr id="495" name="テキスト ボックス 494"/>
        <xdr:cNvSpPr txBox="1"/>
      </xdr:nvSpPr>
      <xdr:spPr>
        <a:xfrm>
          <a:off x="14357427" y="61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68580</xdr:rowOff>
    </xdr:from>
    <xdr:to>
      <xdr:col>19</xdr:col>
      <xdr:colOff>644525</xdr:colOff>
      <xdr:row>39</xdr:row>
      <xdr:rowOff>44450</xdr:rowOff>
    </xdr:to>
    <xdr:cxnSp macro="">
      <xdr:nvCxnSpPr>
        <xdr:cNvPr id="496" name="直線コネクタ 495"/>
        <xdr:cNvCxnSpPr/>
      </xdr:nvCxnSpPr>
      <xdr:spPr>
        <a:xfrm flipV="1">
          <a:off x="12814300" y="6583680"/>
          <a:ext cx="8890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94488</xdr:rowOff>
    </xdr:from>
    <xdr:to>
      <xdr:col>20</xdr:col>
      <xdr:colOff>9525</xdr:colOff>
      <xdr:row>34</xdr:row>
      <xdr:rowOff>24638</xdr:rowOff>
    </xdr:to>
    <xdr:sp macro="" textlink="">
      <xdr:nvSpPr>
        <xdr:cNvPr id="497" name="フローチャート : 判断 496"/>
        <xdr:cNvSpPr/>
      </xdr:nvSpPr>
      <xdr:spPr>
        <a:xfrm>
          <a:off x="13652500" y="575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41165</xdr:rowOff>
    </xdr:from>
    <xdr:ext cx="469744" cy="259045"/>
    <xdr:sp macro="" textlink="">
      <xdr:nvSpPr>
        <xdr:cNvPr id="498" name="テキスト ボックス 497"/>
        <xdr:cNvSpPr txBox="1"/>
      </xdr:nvSpPr>
      <xdr:spPr>
        <a:xfrm>
          <a:off x="13468427" y="552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44704</xdr:rowOff>
    </xdr:from>
    <xdr:to>
      <xdr:col>18</xdr:col>
      <xdr:colOff>492125</xdr:colOff>
      <xdr:row>36</xdr:row>
      <xdr:rowOff>146304</xdr:rowOff>
    </xdr:to>
    <xdr:sp macro="" textlink="">
      <xdr:nvSpPr>
        <xdr:cNvPr id="499" name="フローチャート : 判断 498"/>
        <xdr:cNvSpPr/>
      </xdr:nvSpPr>
      <xdr:spPr>
        <a:xfrm>
          <a:off x="12763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162831</xdr:rowOff>
    </xdr:from>
    <xdr:ext cx="469744" cy="259045"/>
    <xdr:sp macro="" textlink="">
      <xdr:nvSpPr>
        <xdr:cNvPr id="500" name="テキスト ボックス 499"/>
        <xdr:cNvSpPr txBox="1"/>
      </xdr:nvSpPr>
      <xdr:spPr>
        <a:xfrm>
          <a:off x="12579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135128</xdr:rowOff>
    </xdr:from>
    <xdr:to>
      <xdr:col>23</xdr:col>
      <xdr:colOff>568325</xdr:colOff>
      <xdr:row>39</xdr:row>
      <xdr:rowOff>65278</xdr:rowOff>
    </xdr:to>
    <xdr:sp macro="" textlink="">
      <xdr:nvSpPr>
        <xdr:cNvPr id="506" name="円/楕円 505"/>
        <xdr:cNvSpPr/>
      </xdr:nvSpPr>
      <xdr:spPr>
        <a:xfrm>
          <a:off x="162687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7"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54864</xdr:rowOff>
    </xdr:from>
    <xdr:to>
      <xdr:col>22</xdr:col>
      <xdr:colOff>415925</xdr:colOff>
      <xdr:row>38</xdr:row>
      <xdr:rowOff>156464</xdr:rowOff>
    </xdr:to>
    <xdr:sp macro="" textlink="">
      <xdr:nvSpPr>
        <xdr:cNvPr id="508" name="円/楕円 507"/>
        <xdr:cNvSpPr/>
      </xdr:nvSpPr>
      <xdr:spPr>
        <a:xfrm>
          <a:off x="15430500" y="65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147591</xdr:rowOff>
    </xdr:from>
    <xdr:ext cx="378565" cy="259045"/>
    <xdr:sp macro="" textlink="">
      <xdr:nvSpPr>
        <xdr:cNvPr id="509" name="テキスト ボックス 508"/>
        <xdr:cNvSpPr txBox="1"/>
      </xdr:nvSpPr>
      <xdr:spPr>
        <a:xfrm>
          <a:off x="15292017" y="6662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164719</xdr:rowOff>
    </xdr:from>
    <xdr:to>
      <xdr:col>21</xdr:col>
      <xdr:colOff>212725</xdr:colOff>
      <xdr:row>38</xdr:row>
      <xdr:rowOff>94869</xdr:rowOff>
    </xdr:to>
    <xdr:sp macro="" textlink="">
      <xdr:nvSpPr>
        <xdr:cNvPr id="510" name="円/楕円 509"/>
        <xdr:cNvSpPr/>
      </xdr:nvSpPr>
      <xdr:spPr>
        <a:xfrm>
          <a:off x="145415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85996</xdr:rowOff>
    </xdr:from>
    <xdr:ext cx="469744" cy="259045"/>
    <xdr:sp macro="" textlink="">
      <xdr:nvSpPr>
        <xdr:cNvPr id="511" name="テキスト ボックス 510"/>
        <xdr:cNvSpPr txBox="1"/>
      </xdr:nvSpPr>
      <xdr:spPr>
        <a:xfrm>
          <a:off x="14357427"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17780</xdr:rowOff>
    </xdr:from>
    <xdr:to>
      <xdr:col>20</xdr:col>
      <xdr:colOff>9525</xdr:colOff>
      <xdr:row>38</xdr:row>
      <xdr:rowOff>119380</xdr:rowOff>
    </xdr:to>
    <xdr:sp macro="" textlink="">
      <xdr:nvSpPr>
        <xdr:cNvPr id="512" name="円/楕円 511"/>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110507</xdr:rowOff>
    </xdr:from>
    <xdr:ext cx="469744" cy="259045"/>
    <xdr:sp macro="" textlink="">
      <xdr:nvSpPr>
        <xdr:cNvPr id="513" name="テキスト ボックス 512"/>
        <xdr:cNvSpPr txBox="1"/>
      </xdr:nvSpPr>
      <xdr:spPr>
        <a:xfrm>
          <a:off x="13468427" y="662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13823</xdr:rowOff>
    </xdr:from>
    <xdr:to>
      <xdr:col>23</xdr:col>
      <xdr:colOff>517525</xdr:colOff>
      <xdr:row>75</xdr:row>
      <xdr:rowOff>61094</xdr:rowOff>
    </xdr:to>
    <xdr:cxnSp macro="">
      <xdr:nvCxnSpPr>
        <xdr:cNvPr id="595" name="直線コネクタ 594"/>
        <xdr:cNvCxnSpPr/>
      </xdr:nvCxnSpPr>
      <xdr:spPr>
        <a:xfrm>
          <a:off x="15481300" y="12872573"/>
          <a:ext cx="838200" cy="4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13823</xdr:rowOff>
    </xdr:from>
    <xdr:to>
      <xdr:col>22</xdr:col>
      <xdr:colOff>365125</xdr:colOff>
      <xdr:row>75</xdr:row>
      <xdr:rowOff>53534</xdr:rowOff>
    </xdr:to>
    <xdr:cxnSp macro="">
      <xdr:nvCxnSpPr>
        <xdr:cNvPr id="598" name="直線コネクタ 597"/>
        <xdr:cNvCxnSpPr/>
      </xdr:nvCxnSpPr>
      <xdr:spPr>
        <a:xfrm flipV="1">
          <a:off x="14592300" y="12872573"/>
          <a:ext cx="8890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9" name="フローチャート : 判断 598"/>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141786</xdr:rowOff>
    </xdr:from>
    <xdr:ext cx="534377" cy="259045"/>
    <xdr:sp macro="" textlink="">
      <xdr:nvSpPr>
        <xdr:cNvPr id="600" name="テキスト ボックス 599"/>
        <xdr:cNvSpPr txBox="1"/>
      </xdr:nvSpPr>
      <xdr:spPr>
        <a:xfrm>
          <a:off x="15214111" y="1300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42333</xdr:rowOff>
    </xdr:from>
    <xdr:to>
      <xdr:col>21</xdr:col>
      <xdr:colOff>161925</xdr:colOff>
      <xdr:row>75</xdr:row>
      <xdr:rowOff>53534</xdr:rowOff>
    </xdr:to>
    <xdr:cxnSp macro="">
      <xdr:nvCxnSpPr>
        <xdr:cNvPr id="601" name="直線コネクタ 600"/>
        <xdr:cNvCxnSpPr/>
      </xdr:nvCxnSpPr>
      <xdr:spPr>
        <a:xfrm>
          <a:off x="13703300" y="12901083"/>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602" name="フローチャート : 判断 601"/>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152937</xdr:rowOff>
    </xdr:from>
    <xdr:ext cx="534377" cy="259045"/>
    <xdr:sp macro="" textlink="">
      <xdr:nvSpPr>
        <xdr:cNvPr id="603" name="テキスト ボックス 602"/>
        <xdr:cNvSpPr txBox="1"/>
      </xdr:nvSpPr>
      <xdr:spPr>
        <a:xfrm>
          <a:off x="14325111" y="130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132303</xdr:rowOff>
    </xdr:from>
    <xdr:to>
      <xdr:col>19</xdr:col>
      <xdr:colOff>644525</xdr:colOff>
      <xdr:row>75</xdr:row>
      <xdr:rowOff>42333</xdr:rowOff>
    </xdr:to>
    <xdr:cxnSp macro="">
      <xdr:nvCxnSpPr>
        <xdr:cNvPr id="604" name="直線コネクタ 603"/>
        <xdr:cNvCxnSpPr/>
      </xdr:nvCxnSpPr>
      <xdr:spPr>
        <a:xfrm>
          <a:off x="12814300" y="12819603"/>
          <a:ext cx="8890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5" name="フローチャート : 判断 604"/>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115316</xdr:rowOff>
    </xdr:from>
    <xdr:ext cx="534377" cy="259045"/>
    <xdr:sp macro="" textlink="">
      <xdr:nvSpPr>
        <xdr:cNvPr id="606" name="テキスト ボックス 605"/>
        <xdr:cNvSpPr txBox="1"/>
      </xdr:nvSpPr>
      <xdr:spPr>
        <a:xfrm>
          <a:off x="13436111" y="129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7" name="フローチャート : 判断 606"/>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109357</xdr:rowOff>
    </xdr:from>
    <xdr:ext cx="534377" cy="259045"/>
    <xdr:sp macro="" textlink="">
      <xdr:nvSpPr>
        <xdr:cNvPr id="608" name="テキスト ボックス 607"/>
        <xdr:cNvSpPr txBox="1"/>
      </xdr:nvSpPr>
      <xdr:spPr>
        <a:xfrm>
          <a:off x="12547111" y="129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10294</xdr:rowOff>
    </xdr:from>
    <xdr:to>
      <xdr:col>23</xdr:col>
      <xdr:colOff>568325</xdr:colOff>
      <xdr:row>75</xdr:row>
      <xdr:rowOff>111894</xdr:rowOff>
    </xdr:to>
    <xdr:sp macro="" textlink="">
      <xdr:nvSpPr>
        <xdr:cNvPr id="614" name="円/楕円 613"/>
        <xdr:cNvSpPr/>
      </xdr:nvSpPr>
      <xdr:spPr>
        <a:xfrm>
          <a:off x="16268700" y="128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33171</xdr:rowOff>
    </xdr:from>
    <xdr:ext cx="534377" cy="259045"/>
    <xdr:sp macro="" textlink="">
      <xdr:nvSpPr>
        <xdr:cNvPr id="615" name="公債費該当値テキスト"/>
        <xdr:cNvSpPr txBox="1"/>
      </xdr:nvSpPr>
      <xdr:spPr>
        <a:xfrm>
          <a:off x="16370300" y="1272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44,314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134473</xdr:rowOff>
    </xdr:from>
    <xdr:to>
      <xdr:col>22</xdr:col>
      <xdr:colOff>415925</xdr:colOff>
      <xdr:row>75</xdr:row>
      <xdr:rowOff>64623</xdr:rowOff>
    </xdr:to>
    <xdr:sp macro="" textlink="">
      <xdr:nvSpPr>
        <xdr:cNvPr id="616" name="円/楕円 615"/>
        <xdr:cNvSpPr/>
      </xdr:nvSpPr>
      <xdr:spPr>
        <a:xfrm>
          <a:off x="15430500" y="128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81150</xdr:rowOff>
    </xdr:from>
    <xdr:ext cx="534377" cy="259045"/>
    <xdr:sp macro="" textlink="">
      <xdr:nvSpPr>
        <xdr:cNvPr id="617" name="テキスト ボックス 616"/>
        <xdr:cNvSpPr txBox="1"/>
      </xdr:nvSpPr>
      <xdr:spPr>
        <a:xfrm>
          <a:off x="15214111" y="125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2734</xdr:rowOff>
    </xdr:from>
    <xdr:to>
      <xdr:col>21</xdr:col>
      <xdr:colOff>212725</xdr:colOff>
      <xdr:row>75</xdr:row>
      <xdr:rowOff>104334</xdr:rowOff>
    </xdr:to>
    <xdr:sp macro="" textlink="">
      <xdr:nvSpPr>
        <xdr:cNvPr id="618" name="円/楕円 617"/>
        <xdr:cNvSpPr/>
      </xdr:nvSpPr>
      <xdr:spPr>
        <a:xfrm>
          <a:off x="14541500" y="128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120861</xdr:rowOff>
    </xdr:from>
    <xdr:ext cx="534377" cy="259045"/>
    <xdr:sp macro="" textlink="">
      <xdr:nvSpPr>
        <xdr:cNvPr id="619" name="テキスト ボックス 618"/>
        <xdr:cNvSpPr txBox="1"/>
      </xdr:nvSpPr>
      <xdr:spPr>
        <a:xfrm>
          <a:off x="14325111" y="1263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162983</xdr:rowOff>
    </xdr:from>
    <xdr:to>
      <xdr:col>20</xdr:col>
      <xdr:colOff>9525</xdr:colOff>
      <xdr:row>75</xdr:row>
      <xdr:rowOff>93133</xdr:rowOff>
    </xdr:to>
    <xdr:sp macro="" textlink="">
      <xdr:nvSpPr>
        <xdr:cNvPr id="620" name="円/楕円 619"/>
        <xdr:cNvSpPr/>
      </xdr:nvSpPr>
      <xdr:spPr>
        <a:xfrm>
          <a:off x="13652500" y="1285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109660</xdr:rowOff>
    </xdr:from>
    <xdr:ext cx="534377" cy="259045"/>
    <xdr:sp macro="" textlink="">
      <xdr:nvSpPr>
        <xdr:cNvPr id="621" name="テキスト ボックス 620"/>
        <xdr:cNvSpPr txBox="1"/>
      </xdr:nvSpPr>
      <xdr:spPr>
        <a:xfrm>
          <a:off x="13436111" y="126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81503</xdr:rowOff>
    </xdr:from>
    <xdr:to>
      <xdr:col>18</xdr:col>
      <xdr:colOff>492125</xdr:colOff>
      <xdr:row>75</xdr:row>
      <xdr:rowOff>11653</xdr:rowOff>
    </xdr:to>
    <xdr:sp macro="" textlink="">
      <xdr:nvSpPr>
        <xdr:cNvPr id="622" name="円/楕円 621"/>
        <xdr:cNvSpPr/>
      </xdr:nvSpPr>
      <xdr:spPr>
        <a:xfrm>
          <a:off x="12763500" y="127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28180</xdr:rowOff>
    </xdr:from>
    <xdr:ext cx="534377" cy="259045"/>
    <xdr:sp macro="" textlink="">
      <xdr:nvSpPr>
        <xdr:cNvPr id="623" name="テキスト ボックス 622"/>
        <xdr:cNvSpPr txBox="1"/>
      </xdr:nvSpPr>
      <xdr:spPr>
        <a:xfrm>
          <a:off x="12547111" y="125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165869</xdr:rowOff>
    </xdr:from>
    <xdr:to>
      <xdr:col>23</xdr:col>
      <xdr:colOff>517525</xdr:colOff>
      <xdr:row>98</xdr:row>
      <xdr:rowOff>12398</xdr:rowOff>
    </xdr:to>
    <xdr:cxnSp macro="">
      <xdr:nvCxnSpPr>
        <xdr:cNvPr id="648" name="直線コネクタ 647"/>
        <xdr:cNvCxnSpPr/>
      </xdr:nvCxnSpPr>
      <xdr:spPr>
        <a:xfrm flipV="1">
          <a:off x="15481300" y="16796519"/>
          <a:ext cx="838200" cy="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160389</xdr:rowOff>
    </xdr:from>
    <xdr:to>
      <xdr:col>22</xdr:col>
      <xdr:colOff>365125</xdr:colOff>
      <xdr:row>98</xdr:row>
      <xdr:rowOff>12398</xdr:rowOff>
    </xdr:to>
    <xdr:cxnSp macro="">
      <xdr:nvCxnSpPr>
        <xdr:cNvPr id="651" name="直線コネクタ 650"/>
        <xdr:cNvCxnSpPr/>
      </xdr:nvCxnSpPr>
      <xdr:spPr>
        <a:xfrm>
          <a:off x="14592300" y="16791039"/>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4118</xdr:rowOff>
    </xdr:from>
    <xdr:to>
      <xdr:col>22</xdr:col>
      <xdr:colOff>415925</xdr:colOff>
      <xdr:row>97</xdr:row>
      <xdr:rowOff>105718</xdr:rowOff>
    </xdr:to>
    <xdr:sp macro="" textlink="">
      <xdr:nvSpPr>
        <xdr:cNvPr id="652" name="フローチャート : 判断 651"/>
        <xdr:cNvSpPr/>
      </xdr:nvSpPr>
      <xdr:spPr>
        <a:xfrm>
          <a:off x="15430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122245</xdr:rowOff>
    </xdr:from>
    <xdr:ext cx="534377" cy="259045"/>
    <xdr:sp macro="" textlink="">
      <xdr:nvSpPr>
        <xdr:cNvPr id="653" name="テキスト ボックス 652"/>
        <xdr:cNvSpPr txBox="1"/>
      </xdr:nvSpPr>
      <xdr:spPr>
        <a:xfrm>
          <a:off x="15214111" y="164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128556</xdr:rowOff>
    </xdr:from>
    <xdr:to>
      <xdr:col>21</xdr:col>
      <xdr:colOff>161925</xdr:colOff>
      <xdr:row>97</xdr:row>
      <xdr:rowOff>160389</xdr:rowOff>
    </xdr:to>
    <xdr:cxnSp macro="">
      <xdr:nvCxnSpPr>
        <xdr:cNvPr id="654" name="直線コネクタ 653"/>
        <xdr:cNvCxnSpPr/>
      </xdr:nvCxnSpPr>
      <xdr:spPr>
        <a:xfrm>
          <a:off x="13703300" y="16759206"/>
          <a:ext cx="889000" cy="3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18028</xdr:rowOff>
    </xdr:from>
    <xdr:to>
      <xdr:col>21</xdr:col>
      <xdr:colOff>212725</xdr:colOff>
      <xdr:row>96</xdr:row>
      <xdr:rowOff>119628</xdr:rowOff>
    </xdr:to>
    <xdr:sp macro="" textlink="">
      <xdr:nvSpPr>
        <xdr:cNvPr id="655" name="フローチャート : 判断 654"/>
        <xdr:cNvSpPr/>
      </xdr:nvSpPr>
      <xdr:spPr>
        <a:xfrm>
          <a:off x="14541500" y="164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136155</xdr:rowOff>
    </xdr:from>
    <xdr:ext cx="534377" cy="259045"/>
    <xdr:sp macro="" textlink="">
      <xdr:nvSpPr>
        <xdr:cNvPr id="656" name="テキスト ボックス 655"/>
        <xdr:cNvSpPr txBox="1"/>
      </xdr:nvSpPr>
      <xdr:spPr>
        <a:xfrm>
          <a:off x="14325111" y="162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128556</xdr:rowOff>
    </xdr:from>
    <xdr:to>
      <xdr:col>19</xdr:col>
      <xdr:colOff>644525</xdr:colOff>
      <xdr:row>98</xdr:row>
      <xdr:rowOff>18359</xdr:rowOff>
    </xdr:to>
    <xdr:cxnSp macro="">
      <xdr:nvCxnSpPr>
        <xdr:cNvPr id="657" name="直線コネクタ 656"/>
        <xdr:cNvCxnSpPr/>
      </xdr:nvCxnSpPr>
      <xdr:spPr>
        <a:xfrm flipV="1">
          <a:off x="12814300" y="16759206"/>
          <a:ext cx="889000" cy="6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27636</xdr:rowOff>
    </xdr:from>
    <xdr:to>
      <xdr:col>20</xdr:col>
      <xdr:colOff>9525</xdr:colOff>
      <xdr:row>96</xdr:row>
      <xdr:rowOff>129236</xdr:rowOff>
    </xdr:to>
    <xdr:sp macro="" textlink="">
      <xdr:nvSpPr>
        <xdr:cNvPr id="658" name="フローチャート : 判断 657"/>
        <xdr:cNvSpPr/>
      </xdr:nvSpPr>
      <xdr:spPr>
        <a:xfrm>
          <a:off x="13652500" y="1648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145763</xdr:rowOff>
    </xdr:from>
    <xdr:ext cx="534377" cy="259045"/>
    <xdr:sp macro="" textlink="">
      <xdr:nvSpPr>
        <xdr:cNvPr id="659" name="テキスト ボックス 658"/>
        <xdr:cNvSpPr txBox="1"/>
      </xdr:nvSpPr>
      <xdr:spPr>
        <a:xfrm>
          <a:off x="13436111" y="162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163612</xdr:rowOff>
    </xdr:from>
    <xdr:to>
      <xdr:col>18</xdr:col>
      <xdr:colOff>492125</xdr:colOff>
      <xdr:row>97</xdr:row>
      <xdr:rowOff>93762</xdr:rowOff>
    </xdr:to>
    <xdr:sp macro="" textlink="">
      <xdr:nvSpPr>
        <xdr:cNvPr id="660" name="フローチャート : 判断 659"/>
        <xdr:cNvSpPr/>
      </xdr:nvSpPr>
      <xdr:spPr>
        <a:xfrm>
          <a:off x="12763500" y="1662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110289</xdr:rowOff>
    </xdr:from>
    <xdr:ext cx="534377" cy="259045"/>
    <xdr:sp macro="" textlink="">
      <xdr:nvSpPr>
        <xdr:cNvPr id="661" name="テキスト ボックス 660"/>
        <xdr:cNvSpPr txBox="1"/>
      </xdr:nvSpPr>
      <xdr:spPr>
        <a:xfrm>
          <a:off x="12547111" y="163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115069</xdr:rowOff>
    </xdr:from>
    <xdr:to>
      <xdr:col>23</xdr:col>
      <xdr:colOff>568325</xdr:colOff>
      <xdr:row>98</xdr:row>
      <xdr:rowOff>45219</xdr:rowOff>
    </xdr:to>
    <xdr:sp macro="" textlink="">
      <xdr:nvSpPr>
        <xdr:cNvPr id="667" name="円/楕円 666"/>
        <xdr:cNvSpPr/>
      </xdr:nvSpPr>
      <xdr:spPr>
        <a:xfrm>
          <a:off x="16268700" y="167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133048</xdr:rowOff>
    </xdr:from>
    <xdr:to>
      <xdr:col>22</xdr:col>
      <xdr:colOff>415925</xdr:colOff>
      <xdr:row>98</xdr:row>
      <xdr:rowOff>63198</xdr:rowOff>
    </xdr:to>
    <xdr:sp macro="" textlink="">
      <xdr:nvSpPr>
        <xdr:cNvPr id="669" name="円/楕円 668"/>
        <xdr:cNvSpPr/>
      </xdr:nvSpPr>
      <xdr:spPr>
        <a:xfrm>
          <a:off x="15430500" y="167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54325</xdr:rowOff>
    </xdr:from>
    <xdr:ext cx="469744" cy="259045"/>
    <xdr:sp macro="" textlink="">
      <xdr:nvSpPr>
        <xdr:cNvPr id="670" name="テキスト ボックス 669"/>
        <xdr:cNvSpPr txBox="1"/>
      </xdr:nvSpPr>
      <xdr:spPr>
        <a:xfrm>
          <a:off x="15246427" y="1685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109589</xdr:rowOff>
    </xdr:from>
    <xdr:to>
      <xdr:col>21</xdr:col>
      <xdr:colOff>212725</xdr:colOff>
      <xdr:row>98</xdr:row>
      <xdr:rowOff>39739</xdr:rowOff>
    </xdr:to>
    <xdr:sp macro="" textlink="">
      <xdr:nvSpPr>
        <xdr:cNvPr id="671" name="円/楕円 670"/>
        <xdr:cNvSpPr/>
      </xdr:nvSpPr>
      <xdr:spPr>
        <a:xfrm>
          <a:off x="14541500" y="167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30866</xdr:rowOff>
    </xdr:from>
    <xdr:ext cx="469744" cy="259045"/>
    <xdr:sp macro="" textlink="">
      <xdr:nvSpPr>
        <xdr:cNvPr id="672" name="テキスト ボックス 671"/>
        <xdr:cNvSpPr txBox="1"/>
      </xdr:nvSpPr>
      <xdr:spPr>
        <a:xfrm>
          <a:off x="14357427" y="1683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77756</xdr:rowOff>
    </xdr:from>
    <xdr:to>
      <xdr:col>20</xdr:col>
      <xdr:colOff>9525</xdr:colOff>
      <xdr:row>98</xdr:row>
      <xdr:rowOff>7906</xdr:rowOff>
    </xdr:to>
    <xdr:sp macro="" textlink="">
      <xdr:nvSpPr>
        <xdr:cNvPr id="673" name="円/楕円 672"/>
        <xdr:cNvSpPr/>
      </xdr:nvSpPr>
      <xdr:spPr>
        <a:xfrm>
          <a:off x="13652500" y="167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170483</xdr:rowOff>
    </xdr:from>
    <xdr:ext cx="534377" cy="259045"/>
    <xdr:sp macro="" textlink="">
      <xdr:nvSpPr>
        <xdr:cNvPr id="674" name="テキスト ボックス 673"/>
        <xdr:cNvSpPr txBox="1"/>
      </xdr:nvSpPr>
      <xdr:spPr>
        <a:xfrm>
          <a:off x="13436111" y="1680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139009</xdr:rowOff>
    </xdr:from>
    <xdr:to>
      <xdr:col>18</xdr:col>
      <xdr:colOff>492125</xdr:colOff>
      <xdr:row>98</xdr:row>
      <xdr:rowOff>69159</xdr:rowOff>
    </xdr:to>
    <xdr:sp macro="" textlink="">
      <xdr:nvSpPr>
        <xdr:cNvPr id="675" name="円/楕円 674"/>
        <xdr:cNvSpPr/>
      </xdr:nvSpPr>
      <xdr:spPr>
        <a:xfrm>
          <a:off x="12763500" y="167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60286</xdr:rowOff>
    </xdr:from>
    <xdr:ext cx="469744" cy="259045"/>
    <xdr:sp macro="" textlink="">
      <xdr:nvSpPr>
        <xdr:cNvPr id="676" name="テキスト ボックス 675"/>
        <xdr:cNvSpPr txBox="1"/>
      </xdr:nvSpPr>
      <xdr:spPr>
        <a:xfrm>
          <a:off x="12579427" y="1686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93870</xdr:rowOff>
    </xdr:from>
    <xdr:ext cx="469744" cy="259045"/>
    <xdr:sp macro="" textlink="">
      <xdr:nvSpPr>
        <xdr:cNvPr id="713" name="テキスト ボックス 712"/>
        <xdr:cNvSpPr txBox="1"/>
      </xdr:nvSpPr>
      <xdr:spPr>
        <a:xfrm>
          <a:off x="20199427"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140733</xdr:rowOff>
    </xdr:from>
    <xdr:ext cx="469744" cy="259045"/>
    <xdr:sp macro="" textlink="">
      <xdr:nvSpPr>
        <xdr:cNvPr id="716" name="テキスト ボックス 715"/>
        <xdr:cNvSpPr txBox="1"/>
      </xdr:nvSpPr>
      <xdr:spPr>
        <a:xfrm>
          <a:off x="19310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18" name="テキスト ボックス 71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25878</xdr:rowOff>
    </xdr:from>
    <xdr:ext cx="469744" cy="259045"/>
    <xdr:sp macro="" textlink="">
      <xdr:nvSpPr>
        <xdr:cNvPr id="769" name="テキスト ボックス 768"/>
        <xdr:cNvSpPr txBox="1"/>
      </xdr:nvSpPr>
      <xdr:spPr>
        <a:xfrm>
          <a:off x="21088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4291</xdr:rowOff>
    </xdr:from>
    <xdr:ext cx="469744" cy="259045"/>
    <xdr:sp macro="" textlink="">
      <xdr:nvSpPr>
        <xdr:cNvPr id="772" name="テキスト ボックス 771"/>
        <xdr:cNvSpPr txBox="1"/>
      </xdr:nvSpPr>
      <xdr:spPr>
        <a:xfrm>
          <a:off x="20199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147362</xdr:rowOff>
    </xdr:from>
    <xdr:ext cx="469744" cy="259045"/>
    <xdr:sp macro="" textlink="">
      <xdr:nvSpPr>
        <xdr:cNvPr id="775" name="テキスト ボックス 774"/>
        <xdr:cNvSpPr txBox="1"/>
      </xdr:nvSpPr>
      <xdr:spPr>
        <a:xfrm>
          <a:off x="19310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148897</xdr:rowOff>
    </xdr:from>
    <xdr:ext cx="469744" cy="259045"/>
    <xdr:sp macro="" textlink="">
      <xdr:nvSpPr>
        <xdr:cNvPr id="777" name="テキスト ボックス 776"/>
        <xdr:cNvSpPr txBox="1"/>
      </xdr:nvSpPr>
      <xdr:spPr>
        <a:xfrm>
          <a:off x="18421427" y="9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133155</xdr:rowOff>
    </xdr:from>
    <xdr:to>
      <xdr:col>32</xdr:col>
      <xdr:colOff>187325</xdr:colOff>
      <xdr:row>78</xdr:row>
      <xdr:rowOff>474</xdr:rowOff>
    </xdr:to>
    <xdr:cxnSp macro="">
      <xdr:nvCxnSpPr>
        <xdr:cNvPr id="821" name="直線コネクタ 820"/>
        <xdr:cNvCxnSpPr/>
      </xdr:nvCxnSpPr>
      <xdr:spPr>
        <a:xfrm flipV="1">
          <a:off x="21323300" y="13334805"/>
          <a:ext cx="8382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474</xdr:rowOff>
    </xdr:from>
    <xdr:to>
      <xdr:col>31</xdr:col>
      <xdr:colOff>34925</xdr:colOff>
      <xdr:row>78</xdr:row>
      <xdr:rowOff>7455</xdr:rowOff>
    </xdr:to>
    <xdr:cxnSp macro="">
      <xdr:nvCxnSpPr>
        <xdr:cNvPr id="824" name="直線コネクタ 823"/>
        <xdr:cNvCxnSpPr/>
      </xdr:nvCxnSpPr>
      <xdr:spPr>
        <a:xfrm flipV="1">
          <a:off x="20434300" y="13373574"/>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120792</xdr:rowOff>
    </xdr:from>
    <xdr:ext cx="534377" cy="259045"/>
    <xdr:sp macro="" textlink="">
      <xdr:nvSpPr>
        <xdr:cNvPr id="826" name="テキスト ボックス 825"/>
        <xdr:cNvSpPr txBox="1"/>
      </xdr:nvSpPr>
      <xdr:spPr>
        <a:xfrm>
          <a:off x="21056111" y="129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142345</xdr:rowOff>
    </xdr:from>
    <xdr:to>
      <xdr:col>29</xdr:col>
      <xdr:colOff>517525</xdr:colOff>
      <xdr:row>78</xdr:row>
      <xdr:rowOff>7455</xdr:rowOff>
    </xdr:to>
    <xdr:cxnSp macro="">
      <xdr:nvCxnSpPr>
        <xdr:cNvPr id="827" name="直線コネクタ 826"/>
        <xdr:cNvCxnSpPr/>
      </xdr:nvCxnSpPr>
      <xdr:spPr>
        <a:xfrm>
          <a:off x="19545300" y="13343995"/>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137121</xdr:rowOff>
    </xdr:from>
    <xdr:ext cx="534377" cy="259045"/>
    <xdr:sp macro="" textlink="">
      <xdr:nvSpPr>
        <xdr:cNvPr id="829" name="テキスト ボックス 828"/>
        <xdr:cNvSpPr txBox="1"/>
      </xdr:nvSpPr>
      <xdr:spPr>
        <a:xfrm>
          <a:off x="20167111" y="129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142345</xdr:rowOff>
    </xdr:from>
    <xdr:to>
      <xdr:col>28</xdr:col>
      <xdr:colOff>314325</xdr:colOff>
      <xdr:row>77</xdr:row>
      <xdr:rowOff>165737</xdr:rowOff>
    </xdr:to>
    <xdr:cxnSp macro="">
      <xdr:nvCxnSpPr>
        <xdr:cNvPr id="830" name="直線コネクタ 829"/>
        <xdr:cNvCxnSpPr/>
      </xdr:nvCxnSpPr>
      <xdr:spPr>
        <a:xfrm flipV="1">
          <a:off x="18656300" y="13343995"/>
          <a:ext cx="8890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149809</xdr:rowOff>
    </xdr:from>
    <xdr:ext cx="534377" cy="259045"/>
    <xdr:sp macro="" textlink="">
      <xdr:nvSpPr>
        <xdr:cNvPr id="832" name="テキスト ボックス 831"/>
        <xdr:cNvSpPr txBox="1"/>
      </xdr:nvSpPr>
      <xdr:spPr>
        <a:xfrm>
          <a:off x="19278111" y="1300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161323</xdr:rowOff>
    </xdr:from>
    <xdr:ext cx="534377" cy="259045"/>
    <xdr:sp macro="" textlink="">
      <xdr:nvSpPr>
        <xdr:cNvPr id="834" name="テキスト ボックス 833"/>
        <xdr:cNvSpPr txBox="1"/>
      </xdr:nvSpPr>
      <xdr:spPr>
        <a:xfrm>
          <a:off x="18389111" y="130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82355</xdr:rowOff>
    </xdr:from>
    <xdr:to>
      <xdr:col>32</xdr:col>
      <xdr:colOff>238125</xdr:colOff>
      <xdr:row>78</xdr:row>
      <xdr:rowOff>12505</xdr:rowOff>
    </xdr:to>
    <xdr:sp macro="" textlink="">
      <xdr:nvSpPr>
        <xdr:cNvPr id="840" name="円/楕円 839"/>
        <xdr:cNvSpPr/>
      </xdr:nvSpPr>
      <xdr:spPr>
        <a:xfrm>
          <a:off x="22110700" y="132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168732</xdr:rowOff>
    </xdr:from>
    <xdr:ext cx="534377" cy="259045"/>
    <xdr:sp macro="" textlink="">
      <xdr:nvSpPr>
        <xdr:cNvPr id="841" name="繰出金該当値テキスト"/>
        <xdr:cNvSpPr txBox="1"/>
      </xdr:nvSpPr>
      <xdr:spPr>
        <a:xfrm>
          <a:off x="22212300" y="131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33,359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121124</xdr:rowOff>
    </xdr:from>
    <xdr:to>
      <xdr:col>31</xdr:col>
      <xdr:colOff>85725</xdr:colOff>
      <xdr:row>78</xdr:row>
      <xdr:rowOff>51274</xdr:rowOff>
    </xdr:to>
    <xdr:sp macro="" textlink="">
      <xdr:nvSpPr>
        <xdr:cNvPr id="842" name="円/楕円 841"/>
        <xdr:cNvSpPr/>
      </xdr:nvSpPr>
      <xdr:spPr>
        <a:xfrm>
          <a:off x="21272500" y="133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42401</xdr:rowOff>
    </xdr:from>
    <xdr:ext cx="534377" cy="259045"/>
    <xdr:sp macro="" textlink="">
      <xdr:nvSpPr>
        <xdr:cNvPr id="843" name="テキスト ボックス 842"/>
        <xdr:cNvSpPr txBox="1"/>
      </xdr:nvSpPr>
      <xdr:spPr>
        <a:xfrm>
          <a:off x="21056111" y="1341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128105</xdr:rowOff>
    </xdr:from>
    <xdr:to>
      <xdr:col>29</xdr:col>
      <xdr:colOff>568325</xdr:colOff>
      <xdr:row>78</xdr:row>
      <xdr:rowOff>58255</xdr:rowOff>
    </xdr:to>
    <xdr:sp macro="" textlink="">
      <xdr:nvSpPr>
        <xdr:cNvPr id="844" name="円/楕円 843"/>
        <xdr:cNvSpPr/>
      </xdr:nvSpPr>
      <xdr:spPr>
        <a:xfrm>
          <a:off x="20383500" y="133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49382</xdr:rowOff>
    </xdr:from>
    <xdr:ext cx="534377" cy="259045"/>
    <xdr:sp macro="" textlink="">
      <xdr:nvSpPr>
        <xdr:cNvPr id="845" name="テキスト ボックス 844"/>
        <xdr:cNvSpPr txBox="1"/>
      </xdr:nvSpPr>
      <xdr:spPr>
        <a:xfrm>
          <a:off x="20167111" y="134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91545</xdr:rowOff>
    </xdr:from>
    <xdr:to>
      <xdr:col>28</xdr:col>
      <xdr:colOff>365125</xdr:colOff>
      <xdr:row>78</xdr:row>
      <xdr:rowOff>21695</xdr:rowOff>
    </xdr:to>
    <xdr:sp macro="" textlink="">
      <xdr:nvSpPr>
        <xdr:cNvPr id="846" name="円/楕円 845"/>
        <xdr:cNvSpPr/>
      </xdr:nvSpPr>
      <xdr:spPr>
        <a:xfrm>
          <a:off x="19494500" y="132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12822</xdr:rowOff>
    </xdr:from>
    <xdr:ext cx="534377" cy="259045"/>
    <xdr:sp macro="" textlink="">
      <xdr:nvSpPr>
        <xdr:cNvPr id="847" name="テキスト ボックス 846"/>
        <xdr:cNvSpPr txBox="1"/>
      </xdr:nvSpPr>
      <xdr:spPr>
        <a:xfrm>
          <a:off x="19278111" y="1338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114937</xdr:rowOff>
    </xdr:from>
    <xdr:to>
      <xdr:col>27</xdr:col>
      <xdr:colOff>161925</xdr:colOff>
      <xdr:row>78</xdr:row>
      <xdr:rowOff>45087</xdr:rowOff>
    </xdr:to>
    <xdr:sp macro="" textlink="">
      <xdr:nvSpPr>
        <xdr:cNvPr id="848" name="円/楕円 847"/>
        <xdr:cNvSpPr/>
      </xdr:nvSpPr>
      <xdr:spPr>
        <a:xfrm>
          <a:off x="18605500" y="133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36214</xdr:rowOff>
    </xdr:from>
    <xdr:ext cx="534377" cy="259045"/>
    <xdr:sp macro="" textlink="">
      <xdr:nvSpPr>
        <xdr:cNvPr id="849" name="テキスト ボックス 848"/>
        <xdr:cNvSpPr txBox="1"/>
      </xdr:nvSpPr>
      <xdr:spPr>
        <a:xfrm>
          <a:off x="18389111" y="1340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性質別歳出の特筆すべき点としては、人件費、公債費、普通建設事業費が類似団体平均を上回っていること、物件費、補助費等が大きく類似団体平均を下回っていることが挙げられる。</a:t>
          </a:r>
          <a:endParaRPr kumimoji="1" lang="en-US" altLang="ja-JP" sz="1300">
            <a:latin typeface="ＭＳ Ｐゴシック"/>
          </a:endParaRPr>
        </a:p>
        <a:p>
          <a:r>
            <a:rPr kumimoji="1" lang="ja-JP" altLang="en-US" sz="1300">
              <a:latin typeface="ＭＳ Ｐゴシック"/>
            </a:rPr>
            <a:t>この要因としては、消防・給食調理・ごみ収集等直営事業が多い本市では、類似団体に比べて職員給与総額が多くなり、その分業務委託費用や一部事務組合への負担金等が抑えられ、物件費、補助費等が少ないことが考えられる。</a:t>
          </a:r>
          <a:endParaRPr kumimoji="1" lang="en-US" altLang="ja-JP" sz="1300">
            <a:latin typeface="ＭＳ Ｐゴシック"/>
          </a:endParaRPr>
        </a:p>
        <a:p>
          <a:r>
            <a:rPr kumimoji="1" lang="ja-JP" altLang="en-US" sz="1300">
              <a:latin typeface="ＭＳ Ｐゴシック"/>
            </a:rPr>
            <a:t>普通建設事業費については、平成２７年度に新学校給食センターが完成したことから、一時的に高額な支出となったが、投資的な事業をできる限り抑制している状況であり、そのような要因が無い年度については、平成</a:t>
          </a:r>
          <a:r>
            <a:rPr kumimoji="1" lang="en-US" altLang="ja-JP" sz="1300">
              <a:latin typeface="ＭＳ Ｐゴシック"/>
            </a:rPr>
            <a:t>26</a:t>
          </a:r>
          <a:r>
            <a:rPr kumimoji="1" lang="ja-JP" altLang="en-US" sz="1300">
              <a:latin typeface="ＭＳ Ｐゴシック"/>
            </a:rPr>
            <a:t>年度と同様の低い水準になっている。</a:t>
          </a:r>
          <a:endParaRPr kumimoji="1" lang="en-US" altLang="ja-JP" sz="1300">
            <a:latin typeface="ＭＳ Ｐゴシック"/>
          </a:endParaRPr>
        </a:p>
        <a:p>
          <a:r>
            <a:rPr kumimoji="1" lang="ja-JP" altLang="en-US" sz="1300">
              <a:latin typeface="ＭＳ Ｐゴシック"/>
            </a:rPr>
            <a:t>公債費については、平成の初頭に行った都市基盤整備について、多額の起債を行ったこと及び、本市の懸案事項である土地開発公社の健全化のため、公社用地の買戻しについての起債を行っていることから、高い水準となっている。</a:t>
          </a:r>
          <a:endParaRPr kumimoji="1" lang="en-US" altLang="ja-JP" sz="1300">
            <a:latin typeface="ＭＳ Ｐゴシック"/>
          </a:endParaRPr>
        </a:p>
        <a:p>
          <a:r>
            <a:rPr kumimoji="1" lang="ja-JP" altLang="en-US" sz="1300">
              <a:latin typeface="ＭＳ Ｐゴシック"/>
            </a:rPr>
            <a:t>今後、人件費の抑制や、公債費の低減のため、業務の効率化や民間活力の導入を踏まえながら、市債の新規発行を抑制して公債費の抑制に</a:t>
          </a:r>
          <a:r>
            <a:rPr kumimoji="1" lang="ja-JP" altLang="en-US" sz="1300">
              <a:solidFill>
                <a:sysClr val="windowText" lastClr="000000"/>
              </a:solidFill>
              <a:latin typeface="ＭＳ Ｐゴシック"/>
            </a:rPr>
            <a:t>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大阪府交野市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78,015
77,573
25.55
26,115,389
25,344,252
357,646
14,251,099
30,984,177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169.9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141529</xdr:rowOff>
    </xdr:from>
    <xdr:to>
      <xdr:col>6</xdr:col>
      <xdr:colOff>511175</xdr:colOff>
      <xdr:row>35</xdr:row>
      <xdr:rowOff>147472</xdr:rowOff>
    </xdr:to>
    <xdr:cxnSp macro="">
      <xdr:nvCxnSpPr>
        <xdr:cNvPr id="59" name="直線コネクタ 58"/>
        <xdr:cNvCxnSpPr/>
      </xdr:nvCxnSpPr>
      <xdr:spPr>
        <a:xfrm>
          <a:off x="3797300" y="6142279"/>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93980</xdr:rowOff>
    </xdr:from>
    <xdr:to>
      <xdr:col>5</xdr:col>
      <xdr:colOff>358775</xdr:colOff>
      <xdr:row>35</xdr:row>
      <xdr:rowOff>141529</xdr:rowOff>
    </xdr:to>
    <xdr:cxnSp macro="">
      <xdr:nvCxnSpPr>
        <xdr:cNvPr id="62" name="直線コネクタ 61"/>
        <xdr:cNvCxnSpPr/>
      </xdr:nvCxnSpPr>
      <xdr:spPr>
        <a:xfrm>
          <a:off x="2908300" y="6094730"/>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19575</xdr:rowOff>
    </xdr:from>
    <xdr:ext cx="469744" cy="259045"/>
    <xdr:sp macro="" textlink="">
      <xdr:nvSpPr>
        <xdr:cNvPr id="64" name="テキスト ボックス 63"/>
        <xdr:cNvSpPr txBox="1"/>
      </xdr:nvSpPr>
      <xdr:spPr>
        <a:xfrm>
          <a:off x="3562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82550</xdr:rowOff>
    </xdr:from>
    <xdr:to>
      <xdr:col>4</xdr:col>
      <xdr:colOff>155575</xdr:colOff>
      <xdr:row>35</xdr:row>
      <xdr:rowOff>93980</xdr:rowOff>
    </xdr:to>
    <xdr:cxnSp macro="">
      <xdr:nvCxnSpPr>
        <xdr:cNvPr id="65" name="直線コネクタ 64"/>
        <xdr:cNvCxnSpPr/>
      </xdr:nvCxnSpPr>
      <xdr:spPr>
        <a:xfrm>
          <a:off x="2019300" y="6083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40149</xdr:rowOff>
    </xdr:from>
    <xdr:ext cx="469744" cy="259045"/>
    <xdr:sp macro="" textlink="">
      <xdr:nvSpPr>
        <xdr:cNvPr id="67" name="テキスト ボックス 66"/>
        <xdr:cNvSpPr txBox="1"/>
      </xdr:nvSpPr>
      <xdr:spPr>
        <a:xfrm>
          <a:off x="2673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85293</xdr:rowOff>
    </xdr:from>
    <xdr:to>
      <xdr:col>2</xdr:col>
      <xdr:colOff>638175</xdr:colOff>
      <xdr:row>35</xdr:row>
      <xdr:rowOff>82550</xdr:rowOff>
    </xdr:to>
    <xdr:cxnSp macro="">
      <xdr:nvCxnSpPr>
        <xdr:cNvPr id="68" name="直線コネクタ 67"/>
        <xdr:cNvCxnSpPr/>
      </xdr:nvCxnSpPr>
      <xdr:spPr>
        <a:xfrm>
          <a:off x="1130300" y="5743143"/>
          <a:ext cx="889000" cy="3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169537</xdr:rowOff>
    </xdr:from>
    <xdr:ext cx="469744" cy="259045"/>
    <xdr:sp macro="" textlink="">
      <xdr:nvSpPr>
        <xdr:cNvPr id="70" name="テキスト ボックス 69"/>
        <xdr:cNvSpPr txBox="1"/>
      </xdr:nvSpPr>
      <xdr:spPr>
        <a:xfrm>
          <a:off x="1784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103243</xdr:rowOff>
    </xdr:from>
    <xdr:ext cx="469744" cy="259045"/>
    <xdr:sp macro="" textlink="">
      <xdr:nvSpPr>
        <xdr:cNvPr id="72" name="テキスト ボックス 71"/>
        <xdr:cNvSpPr txBox="1"/>
      </xdr:nvSpPr>
      <xdr:spPr>
        <a:xfrm>
          <a:off x="895427" y="52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96672</xdr:rowOff>
    </xdr:from>
    <xdr:to>
      <xdr:col>6</xdr:col>
      <xdr:colOff>561975</xdr:colOff>
      <xdr:row>36</xdr:row>
      <xdr:rowOff>26822</xdr:rowOff>
    </xdr:to>
    <xdr:sp macro="" textlink="">
      <xdr:nvSpPr>
        <xdr:cNvPr id="78" name="円/楕円 77"/>
        <xdr:cNvSpPr/>
      </xdr:nvSpPr>
      <xdr:spPr>
        <a:xfrm>
          <a:off x="45847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75099</xdr:rowOff>
    </xdr:from>
    <xdr:ext cx="469744" cy="259045"/>
    <xdr:sp macro="" textlink="">
      <xdr:nvSpPr>
        <xdr:cNvPr id="79" name="議会費該当値テキスト"/>
        <xdr:cNvSpPr txBox="1"/>
      </xdr:nvSpPr>
      <xdr:spPr>
        <a:xfrm>
          <a:off x="4686300" y="607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90729</xdr:rowOff>
    </xdr:from>
    <xdr:to>
      <xdr:col>5</xdr:col>
      <xdr:colOff>409575</xdr:colOff>
      <xdr:row>36</xdr:row>
      <xdr:rowOff>20879</xdr:rowOff>
    </xdr:to>
    <xdr:sp macro="" textlink="">
      <xdr:nvSpPr>
        <xdr:cNvPr id="80" name="円/楕円 79"/>
        <xdr:cNvSpPr/>
      </xdr:nvSpPr>
      <xdr:spPr>
        <a:xfrm>
          <a:off x="3746500" y="60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12006</xdr:rowOff>
    </xdr:from>
    <xdr:ext cx="469744" cy="259045"/>
    <xdr:sp macro="" textlink="">
      <xdr:nvSpPr>
        <xdr:cNvPr id="81" name="テキスト ボックス 80"/>
        <xdr:cNvSpPr txBox="1"/>
      </xdr:nvSpPr>
      <xdr:spPr>
        <a:xfrm>
          <a:off x="3562427" y="61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43180</xdr:rowOff>
    </xdr:from>
    <xdr:to>
      <xdr:col>4</xdr:col>
      <xdr:colOff>206375</xdr:colOff>
      <xdr:row>35</xdr:row>
      <xdr:rowOff>144780</xdr:rowOff>
    </xdr:to>
    <xdr:sp macro="" textlink="">
      <xdr:nvSpPr>
        <xdr:cNvPr id="82" name="円/楕円 81"/>
        <xdr:cNvSpPr/>
      </xdr:nvSpPr>
      <xdr:spPr>
        <a:xfrm>
          <a:off x="2857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135907</xdr:rowOff>
    </xdr:from>
    <xdr:ext cx="469744" cy="259045"/>
    <xdr:sp macro="" textlink="">
      <xdr:nvSpPr>
        <xdr:cNvPr id="83" name="テキスト ボックス 82"/>
        <xdr:cNvSpPr txBox="1"/>
      </xdr:nvSpPr>
      <xdr:spPr>
        <a:xfrm>
          <a:off x="2673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31750</xdr:rowOff>
    </xdr:from>
    <xdr:to>
      <xdr:col>3</xdr:col>
      <xdr:colOff>3175</xdr:colOff>
      <xdr:row>35</xdr:row>
      <xdr:rowOff>133350</xdr:rowOff>
    </xdr:to>
    <xdr:sp macro="" textlink="">
      <xdr:nvSpPr>
        <xdr:cNvPr id="84" name="円/楕円 83"/>
        <xdr:cNvSpPr/>
      </xdr:nvSpPr>
      <xdr:spPr>
        <a:xfrm>
          <a:off x="1968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124477</xdr:rowOff>
    </xdr:from>
    <xdr:ext cx="469744" cy="259045"/>
    <xdr:sp macro="" textlink="">
      <xdr:nvSpPr>
        <xdr:cNvPr id="85" name="テキスト ボックス 84"/>
        <xdr:cNvSpPr txBox="1"/>
      </xdr:nvSpPr>
      <xdr:spPr>
        <a:xfrm>
          <a:off x="1784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34493</xdr:rowOff>
    </xdr:from>
    <xdr:to>
      <xdr:col>1</xdr:col>
      <xdr:colOff>485775</xdr:colOff>
      <xdr:row>33</xdr:row>
      <xdr:rowOff>136093</xdr:rowOff>
    </xdr:to>
    <xdr:sp macro="" textlink="">
      <xdr:nvSpPr>
        <xdr:cNvPr id="86" name="円/楕円 85"/>
        <xdr:cNvSpPr/>
      </xdr:nvSpPr>
      <xdr:spPr>
        <a:xfrm>
          <a:off x="1079500" y="569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127220</xdr:rowOff>
    </xdr:from>
    <xdr:ext cx="469744" cy="259045"/>
    <xdr:sp macro="" textlink="">
      <xdr:nvSpPr>
        <xdr:cNvPr id="87" name="テキスト ボックス 86"/>
        <xdr:cNvSpPr txBox="1"/>
      </xdr:nvSpPr>
      <xdr:spPr>
        <a:xfrm>
          <a:off x="895427" y="57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165016</xdr:rowOff>
    </xdr:from>
    <xdr:to>
      <xdr:col>6</xdr:col>
      <xdr:colOff>511175</xdr:colOff>
      <xdr:row>58</xdr:row>
      <xdr:rowOff>20746</xdr:rowOff>
    </xdr:to>
    <xdr:cxnSp macro="">
      <xdr:nvCxnSpPr>
        <xdr:cNvPr id="114" name="直線コネクタ 113"/>
        <xdr:cNvCxnSpPr/>
      </xdr:nvCxnSpPr>
      <xdr:spPr>
        <a:xfrm flipV="1">
          <a:off x="3797300" y="9937666"/>
          <a:ext cx="8382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40588</xdr:rowOff>
    </xdr:from>
    <xdr:to>
      <xdr:col>5</xdr:col>
      <xdr:colOff>358775</xdr:colOff>
      <xdr:row>58</xdr:row>
      <xdr:rowOff>20746</xdr:rowOff>
    </xdr:to>
    <xdr:cxnSp macro="">
      <xdr:nvCxnSpPr>
        <xdr:cNvPr id="117" name="直線コネクタ 116"/>
        <xdr:cNvCxnSpPr/>
      </xdr:nvCxnSpPr>
      <xdr:spPr>
        <a:xfrm>
          <a:off x="2908300" y="9813238"/>
          <a:ext cx="889000" cy="1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167708</xdr:rowOff>
    </xdr:from>
    <xdr:to>
      <xdr:col>5</xdr:col>
      <xdr:colOff>409575</xdr:colOff>
      <xdr:row>57</xdr:row>
      <xdr:rowOff>97858</xdr:rowOff>
    </xdr:to>
    <xdr:sp macro="" textlink="">
      <xdr:nvSpPr>
        <xdr:cNvPr id="118" name="フローチャート : 判断 117"/>
        <xdr:cNvSpPr/>
      </xdr:nvSpPr>
      <xdr:spPr>
        <a:xfrm>
          <a:off x="3746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114385</xdr:rowOff>
    </xdr:from>
    <xdr:ext cx="534377" cy="259045"/>
    <xdr:sp macro="" textlink="">
      <xdr:nvSpPr>
        <xdr:cNvPr id="119" name="テキスト ボックス 118"/>
        <xdr:cNvSpPr txBox="1"/>
      </xdr:nvSpPr>
      <xdr:spPr>
        <a:xfrm>
          <a:off x="3530111" y="95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40588</xdr:rowOff>
    </xdr:from>
    <xdr:to>
      <xdr:col>4</xdr:col>
      <xdr:colOff>155575</xdr:colOff>
      <xdr:row>57</xdr:row>
      <xdr:rowOff>154276</xdr:rowOff>
    </xdr:to>
    <xdr:cxnSp macro="">
      <xdr:nvCxnSpPr>
        <xdr:cNvPr id="120" name="直線コネクタ 119"/>
        <xdr:cNvCxnSpPr/>
      </xdr:nvCxnSpPr>
      <xdr:spPr>
        <a:xfrm flipV="1">
          <a:off x="2019300" y="9813238"/>
          <a:ext cx="889000" cy="1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149145</xdr:rowOff>
    </xdr:from>
    <xdr:to>
      <xdr:col>4</xdr:col>
      <xdr:colOff>206375</xdr:colOff>
      <xdr:row>56</xdr:row>
      <xdr:rowOff>79295</xdr:rowOff>
    </xdr:to>
    <xdr:sp macro="" textlink="">
      <xdr:nvSpPr>
        <xdr:cNvPr id="121" name="フローチャート : 判断 120"/>
        <xdr:cNvSpPr/>
      </xdr:nvSpPr>
      <xdr:spPr>
        <a:xfrm>
          <a:off x="2857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95822</xdr:rowOff>
    </xdr:from>
    <xdr:ext cx="534377" cy="259045"/>
    <xdr:sp macro="" textlink="">
      <xdr:nvSpPr>
        <xdr:cNvPr id="122" name="テキスト ボックス 121"/>
        <xdr:cNvSpPr txBox="1"/>
      </xdr:nvSpPr>
      <xdr:spPr>
        <a:xfrm>
          <a:off x="2641111" y="93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154276</xdr:rowOff>
    </xdr:from>
    <xdr:to>
      <xdr:col>2</xdr:col>
      <xdr:colOff>638175</xdr:colOff>
      <xdr:row>58</xdr:row>
      <xdr:rowOff>20778</xdr:rowOff>
    </xdr:to>
    <xdr:cxnSp macro="">
      <xdr:nvCxnSpPr>
        <xdr:cNvPr id="123" name="直線コネクタ 122"/>
        <xdr:cNvCxnSpPr/>
      </xdr:nvCxnSpPr>
      <xdr:spPr>
        <a:xfrm flipV="1">
          <a:off x="1130300" y="9926926"/>
          <a:ext cx="889000" cy="3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48571</xdr:rowOff>
    </xdr:from>
    <xdr:to>
      <xdr:col>3</xdr:col>
      <xdr:colOff>3175</xdr:colOff>
      <xdr:row>56</xdr:row>
      <xdr:rowOff>150171</xdr:rowOff>
    </xdr:to>
    <xdr:sp macro="" textlink="">
      <xdr:nvSpPr>
        <xdr:cNvPr id="124" name="フローチャート : 判断 123"/>
        <xdr:cNvSpPr/>
      </xdr:nvSpPr>
      <xdr:spPr>
        <a:xfrm>
          <a:off x="1968500" y="96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166698</xdr:rowOff>
    </xdr:from>
    <xdr:ext cx="534377" cy="259045"/>
    <xdr:sp macro="" textlink="">
      <xdr:nvSpPr>
        <xdr:cNvPr id="125" name="テキスト ボックス 124"/>
        <xdr:cNvSpPr txBox="1"/>
      </xdr:nvSpPr>
      <xdr:spPr>
        <a:xfrm>
          <a:off x="1752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133696</xdr:rowOff>
    </xdr:from>
    <xdr:to>
      <xdr:col>1</xdr:col>
      <xdr:colOff>485775</xdr:colOff>
      <xdr:row>57</xdr:row>
      <xdr:rowOff>63846</xdr:rowOff>
    </xdr:to>
    <xdr:sp macro="" textlink="">
      <xdr:nvSpPr>
        <xdr:cNvPr id="126" name="フローチャート : 判断 125"/>
        <xdr:cNvSpPr/>
      </xdr:nvSpPr>
      <xdr:spPr>
        <a:xfrm>
          <a:off x="1079500" y="97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80373</xdr:rowOff>
    </xdr:from>
    <xdr:ext cx="534377" cy="259045"/>
    <xdr:sp macro="" textlink="">
      <xdr:nvSpPr>
        <xdr:cNvPr id="127" name="テキスト ボックス 126"/>
        <xdr:cNvSpPr txBox="1"/>
      </xdr:nvSpPr>
      <xdr:spPr>
        <a:xfrm>
          <a:off x="863111" y="95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114216</xdr:rowOff>
    </xdr:from>
    <xdr:to>
      <xdr:col>6</xdr:col>
      <xdr:colOff>561975</xdr:colOff>
      <xdr:row>58</xdr:row>
      <xdr:rowOff>44366</xdr:rowOff>
    </xdr:to>
    <xdr:sp macro="" textlink="">
      <xdr:nvSpPr>
        <xdr:cNvPr id="133" name="円/楕円 132"/>
        <xdr:cNvSpPr/>
      </xdr:nvSpPr>
      <xdr:spPr>
        <a:xfrm>
          <a:off x="4584700" y="98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29143</xdr:rowOff>
    </xdr:from>
    <xdr:ext cx="534377" cy="259045"/>
    <xdr:sp macro="" textlink="">
      <xdr:nvSpPr>
        <xdr:cNvPr id="134" name="総務費該当値テキスト"/>
        <xdr:cNvSpPr txBox="1"/>
      </xdr:nvSpPr>
      <xdr:spPr>
        <a:xfrm>
          <a:off x="4686300" y="98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141396</xdr:rowOff>
    </xdr:from>
    <xdr:to>
      <xdr:col>5</xdr:col>
      <xdr:colOff>409575</xdr:colOff>
      <xdr:row>58</xdr:row>
      <xdr:rowOff>71546</xdr:rowOff>
    </xdr:to>
    <xdr:sp macro="" textlink="">
      <xdr:nvSpPr>
        <xdr:cNvPr id="135" name="円/楕円 134"/>
        <xdr:cNvSpPr/>
      </xdr:nvSpPr>
      <xdr:spPr>
        <a:xfrm>
          <a:off x="3746500" y="99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62673</xdr:rowOff>
    </xdr:from>
    <xdr:ext cx="534377" cy="259045"/>
    <xdr:sp macro="" textlink="">
      <xdr:nvSpPr>
        <xdr:cNvPr id="136" name="テキスト ボックス 135"/>
        <xdr:cNvSpPr txBox="1"/>
      </xdr:nvSpPr>
      <xdr:spPr>
        <a:xfrm>
          <a:off x="3530111" y="100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161238</xdr:rowOff>
    </xdr:from>
    <xdr:to>
      <xdr:col>4</xdr:col>
      <xdr:colOff>206375</xdr:colOff>
      <xdr:row>57</xdr:row>
      <xdr:rowOff>91388</xdr:rowOff>
    </xdr:to>
    <xdr:sp macro="" textlink="">
      <xdr:nvSpPr>
        <xdr:cNvPr id="137" name="円/楕円 136"/>
        <xdr:cNvSpPr/>
      </xdr:nvSpPr>
      <xdr:spPr>
        <a:xfrm>
          <a:off x="2857500" y="97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82515</xdr:rowOff>
    </xdr:from>
    <xdr:ext cx="534377" cy="259045"/>
    <xdr:sp macro="" textlink="">
      <xdr:nvSpPr>
        <xdr:cNvPr id="138" name="テキスト ボックス 137"/>
        <xdr:cNvSpPr txBox="1"/>
      </xdr:nvSpPr>
      <xdr:spPr>
        <a:xfrm>
          <a:off x="2641111" y="98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103476</xdr:rowOff>
    </xdr:from>
    <xdr:to>
      <xdr:col>3</xdr:col>
      <xdr:colOff>3175</xdr:colOff>
      <xdr:row>58</xdr:row>
      <xdr:rowOff>33626</xdr:rowOff>
    </xdr:to>
    <xdr:sp macro="" textlink="">
      <xdr:nvSpPr>
        <xdr:cNvPr id="139" name="円/楕円 138"/>
        <xdr:cNvSpPr/>
      </xdr:nvSpPr>
      <xdr:spPr>
        <a:xfrm>
          <a:off x="1968500" y="98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24753</xdr:rowOff>
    </xdr:from>
    <xdr:ext cx="534377" cy="259045"/>
    <xdr:sp macro="" textlink="">
      <xdr:nvSpPr>
        <xdr:cNvPr id="140" name="テキスト ボックス 139"/>
        <xdr:cNvSpPr txBox="1"/>
      </xdr:nvSpPr>
      <xdr:spPr>
        <a:xfrm>
          <a:off x="1752111" y="996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141428</xdr:rowOff>
    </xdr:from>
    <xdr:to>
      <xdr:col>1</xdr:col>
      <xdr:colOff>485775</xdr:colOff>
      <xdr:row>58</xdr:row>
      <xdr:rowOff>71578</xdr:rowOff>
    </xdr:to>
    <xdr:sp macro="" textlink="">
      <xdr:nvSpPr>
        <xdr:cNvPr id="141" name="円/楕円 140"/>
        <xdr:cNvSpPr/>
      </xdr:nvSpPr>
      <xdr:spPr>
        <a:xfrm>
          <a:off x="1079500" y="99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62705</xdr:rowOff>
    </xdr:from>
    <xdr:ext cx="534377" cy="259045"/>
    <xdr:sp macro="" textlink="">
      <xdr:nvSpPr>
        <xdr:cNvPr id="142" name="テキスト ボックス 141"/>
        <xdr:cNvSpPr txBox="1"/>
      </xdr:nvSpPr>
      <xdr:spPr>
        <a:xfrm>
          <a:off x="863111" y="1000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71462</xdr:rowOff>
    </xdr:from>
    <xdr:to>
      <xdr:col>6</xdr:col>
      <xdr:colOff>511175</xdr:colOff>
      <xdr:row>77</xdr:row>
      <xdr:rowOff>41363</xdr:rowOff>
    </xdr:to>
    <xdr:cxnSp macro="">
      <xdr:nvCxnSpPr>
        <xdr:cNvPr id="172" name="直線コネクタ 171"/>
        <xdr:cNvCxnSpPr/>
      </xdr:nvCxnSpPr>
      <xdr:spPr>
        <a:xfrm flipV="1">
          <a:off x="3797300" y="13101662"/>
          <a:ext cx="838200" cy="1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41363</xdr:rowOff>
    </xdr:from>
    <xdr:to>
      <xdr:col>5</xdr:col>
      <xdr:colOff>358775</xdr:colOff>
      <xdr:row>77</xdr:row>
      <xdr:rowOff>103760</xdr:rowOff>
    </xdr:to>
    <xdr:cxnSp macro="">
      <xdr:nvCxnSpPr>
        <xdr:cNvPr id="175" name="直線コネクタ 174"/>
        <xdr:cNvCxnSpPr/>
      </xdr:nvCxnSpPr>
      <xdr:spPr>
        <a:xfrm flipV="1">
          <a:off x="2908300" y="13243013"/>
          <a:ext cx="889000" cy="6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65354</xdr:rowOff>
    </xdr:from>
    <xdr:to>
      <xdr:col>5</xdr:col>
      <xdr:colOff>409575</xdr:colOff>
      <xdr:row>74</xdr:row>
      <xdr:rowOff>166954</xdr:rowOff>
    </xdr:to>
    <xdr:sp macro="" textlink="">
      <xdr:nvSpPr>
        <xdr:cNvPr id="176" name="フローチャート : 判断 175"/>
        <xdr:cNvSpPr/>
      </xdr:nvSpPr>
      <xdr:spPr>
        <a:xfrm>
          <a:off x="3746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12031</xdr:rowOff>
    </xdr:from>
    <xdr:ext cx="599010" cy="259045"/>
    <xdr:sp macro="" textlink="">
      <xdr:nvSpPr>
        <xdr:cNvPr id="177" name="テキスト ボックス 176"/>
        <xdr:cNvSpPr txBox="1"/>
      </xdr:nvSpPr>
      <xdr:spPr>
        <a:xfrm>
          <a:off x="3497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103760</xdr:rowOff>
    </xdr:from>
    <xdr:to>
      <xdr:col>4</xdr:col>
      <xdr:colOff>155575</xdr:colOff>
      <xdr:row>77</xdr:row>
      <xdr:rowOff>149137</xdr:rowOff>
    </xdr:to>
    <xdr:cxnSp macro="">
      <xdr:nvCxnSpPr>
        <xdr:cNvPr id="178" name="直線コネクタ 177"/>
        <xdr:cNvCxnSpPr/>
      </xdr:nvCxnSpPr>
      <xdr:spPr>
        <a:xfrm flipV="1">
          <a:off x="2019300" y="13305410"/>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12611</xdr:rowOff>
    </xdr:from>
    <xdr:to>
      <xdr:col>4</xdr:col>
      <xdr:colOff>206375</xdr:colOff>
      <xdr:row>74</xdr:row>
      <xdr:rowOff>114211</xdr:rowOff>
    </xdr:to>
    <xdr:sp macro="" textlink="">
      <xdr:nvSpPr>
        <xdr:cNvPr id="179" name="フローチャート : 判断 178"/>
        <xdr:cNvSpPr/>
      </xdr:nvSpPr>
      <xdr:spPr>
        <a:xfrm>
          <a:off x="2857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130738</xdr:rowOff>
    </xdr:from>
    <xdr:ext cx="599010" cy="259045"/>
    <xdr:sp macro="" textlink="">
      <xdr:nvSpPr>
        <xdr:cNvPr id="180" name="テキスト ボックス 179"/>
        <xdr:cNvSpPr txBox="1"/>
      </xdr:nvSpPr>
      <xdr:spPr>
        <a:xfrm>
          <a:off x="2608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145478</xdr:rowOff>
    </xdr:from>
    <xdr:to>
      <xdr:col>2</xdr:col>
      <xdr:colOff>638175</xdr:colOff>
      <xdr:row>77</xdr:row>
      <xdr:rowOff>149137</xdr:rowOff>
    </xdr:to>
    <xdr:cxnSp macro="">
      <xdr:nvCxnSpPr>
        <xdr:cNvPr id="181" name="直線コネクタ 180"/>
        <xdr:cNvCxnSpPr/>
      </xdr:nvCxnSpPr>
      <xdr:spPr>
        <a:xfrm>
          <a:off x="1130300" y="13347128"/>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1448</xdr:rowOff>
    </xdr:from>
    <xdr:to>
      <xdr:col>3</xdr:col>
      <xdr:colOff>3175</xdr:colOff>
      <xdr:row>74</xdr:row>
      <xdr:rowOff>103048</xdr:rowOff>
    </xdr:to>
    <xdr:sp macro="" textlink="">
      <xdr:nvSpPr>
        <xdr:cNvPr id="182" name="フローチャート : 判断 181"/>
        <xdr:cNvSpPr/>
      </xdr:nvSpPr>
      <xdr:spPr>
        <a:xfrm>
          <a:off x="1968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119575</xdr:rowOff>
    </xdr:from>
    <xdr:ext cx="599010" cy="259045"/>
    <xdr:sp macro="" textlink="">
      <xdr:nvSpPr>
        <xdr:cNvPr id="183" name="テキスト ボックス 182"/>
        <xdr:cNvSpPr txBox="1"/>
      </xdr:nvSpPr>
      <xdr:spPr>
        <a:xfrm>
          <a:off x="1719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153226</xdr:rowOff>
    </xdr:from>
    <xdr:to>
      <xdr:col>1</xdr:col>
      <xdr:colOff>485775</xdr:colOff>
      <xdr:row>73</xdr:row>
      <xdr:rowOff>83376</xdr:rowOff>
    </xdr:to>
    <xdr:sp macro="" textlink="">
      <xdr:nvSpPr>
        <xdr:cNvPr id="184" name="フローチャート : 判断 183"/>
        <xdr:cNvSpPr/>
      </xdr:nvSpPr>
      <xdr:spPr>
        <a:xfrm>
          <a:off x="1079500" y="1249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99903</xdr:rowOff>
    </xdr:from>
    <xdr:ext cx="599010" cy="259045"/>
    <xdr:sp macro="" textlink="">
      <xdr:nvSpPr>
        <xdr:cNvPr id="185" name="テキスト ボックス 184"/>
        <xdr:cNvSpPr txBox="1"/>
      </xdr:nvSpPr>
      <xdr:spPr>
        <a:xfrm>
          <a:off x="830794" y="1227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20662</xdr:rowOff>
    </xdr:from>
    <xdr:to>
      <xdr:col>6</xdr:col>
      <xdr:colOff>561975</xdr:colOff>
      <xdr:row>76</xdr:row>
      <xdr:rowOff>122262</xdr:rowOff>
    </xdr:to>
    <xdr:sp macro="" textlink="">
      <xdr:nvSpPr>
        <xdr:cNvPr id="191" name="円/楕円 190"/>
        <xdr:cNvSpPr/>
      </xdr:nvSpPr>
      <xdr:spPr>
        <a:xfrm>
          <a:off x="4584700" y="130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170539</xdr:rowOff>
    </xdr:from>
    <xdr:ext cx="599010" cy="259045"/>
    <xdr:sp macro="" textlink="">
      <xdr:nvSpPr>
        <xdr:cNvPr id="192" name="民生費該当値テキスト"/>
        <xdr:cNvSpPr txBox="1"/>
      </xdr:nvSpPr>
      <xdr:spPr>
        <a:xfrm>
          <a:off x="4686300" y="1302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128,373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162013</xdr:rowOff>
    </xdr:from>
    <xdr:to>
      <xdr:col>5</xdr:col>
      <xdr:colOff>409575</xdr:colOff>
      <xdr:row>77</xdr:row>
      <xdr:rowOff>92163</xdr:rowOff>
    </xdr:to>
    <xdr:sp macro="" textlink="">
      <xdr:nvSpPr>
        <xdr:cNvPr id="193" name="円/楕円 192"/>
        <xdr:cNvSpPr/>
      </xdr:nvSpPr>
      <xdr:spPr>
        <a:xfrm>
          <a:off x="3746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83290</xdr:rowOff>
    </xdr:from>
    <xdr:ext cx="599010" cy="259045"/>
    <xdr:sp macro="" textlink="">
      <xdr:nvSpPr>
        <xdr:cNvPr id="194" name="テキスト ボックス 193"/>
        <xdr:cNvSpPr txBox="1"/>
      </xdr:nvSpPr>
      <xdr:spPr>
        <a:xfrm>
          <a:off x="3497794" y="1328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52960</xdr:rowOff>
    </xdr:from>
    <xdr:to>
      <xdr:col>4</xdr:col>
      <xdr:colOff>206375</xdr:colOff>
      <xdr:row>77</xdr:row>
      <xdr:rowOff>154560</xdr:rowOff>
    </xdr:to>
    <xdr:sp macro="" textlink="">
      <xdr:nvSpPr>
        <xdr:cNvPr id="195" name="円/楕円 194"/>
        <xdr:cNvSpPr/>
      </xdr:nvSpPr>
      <xdr:spPr>
        <a:xfrm>
          <a:off x="2857500" y="132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145687</xdr:rowOff>
    </xdr:from>
    <xdr:ext cx="599010" cy="259045"/>
    <xdr:sp macro="" textlink="">
      <xdr:nvSpPr>
        <xdr:cNvPr id="196" name="テキスト ボックス 195"/>
        <xdr:cNvSpPr txBox="1"/>
      </xdr:nvSpPr>
      <xdr:spPr>
        <a:xfrm>
          <a:off x="2608794" y="1334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98337</xdr:rowOff>
    </xdr:from>
    <xdr:to>
      <xdr:col>3</xdr:col>
      <xdr:colOff>3175</xdr:colOff>
      <xdr:row>78</xdr:row>
      <xdr:rowOff>28487</xdr:rowOff>
    </xdr:to>
    <xdr:sp macro="" textlink="">
      <xdr:nvSpPr>
        <xdr:cNvPr id="197" name="円/楕円 196"/>
        <xdr:cNvSpPr/>
      </xdr:nvSpPr>
      <xdr:spPr>
        <a:xfrm>
          <a:off x="1968500" y="132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19614</xdr:rowOff>
    </xdr:from>
    <xdr:ext cx="599010" cy="259045"/>
    <xdr:sp macro="" textlink="">
      <xdr:nvSpPr>
        <xdr:cNvPr id="198" name="テキスト ボックス 197"/>
        <xdr:cNvSpPr txBox="1"/>
      </xdr:nvSpPr>
      <xdr:spPr>
        <a:xfrm>
          <a:off x="1719794" y="1339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94678</xdr:rowOff>
    </xdr:from>
    <xdr:to>
      <xdr:col>1</xdr:col>
      <xdr:colOff>485775</xdr:colOff>
      <xdr:row>78</xdr:row>
      <xdr:rowOff>24828</xdr:rowOff>
    </xdr:to>
    <xdr:sp macro="" textlink="">
      <xdr:nvSpPr>
        <xdr:cNvPr id="199" name="円/楕円 198"/>
        <xdr:cNvSpPr/>
      </xdr:nvSpPr>
      <xdr:spPr>
        <a:xfrm>
          <a:off x="1079500" y="132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15955</xdr:rowOff>
    </xdr:from>
    <xdr:ext cx="599010" cy="259045"/>
    <xdr:sp macro="" textlink="">
      <xdr:nvSpPr>
        <xdr:cNvPr id="200" name="テキスト ボックス 199"/>
        <xdr:cNvSpPr txBox="1"/>
      </xdr:nvSpPr>
      <xdr:spPr>
        <a:xfrm>
          <a:off x="830794" y="133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50340</xdr:rowOff>
    </xdr:from>
    <xdr:to>
      <xdr:col>6</xdr:col>
      <xdr:colOff>511175</xdr:colOff>
      <xdr:row>98</xdr:row>
      <xdr:rowOff>65382</xdr:rowOff>
    </xdr:to>
    <xdr:cxnSp macro="">
      <xdr:nvCxnSpPr>
        <xdr:cNvPr id="228" name="直線コネクタ 227"/>
        <xdr:cNvCxnSpPr/>
      </xdr:nvCxnSpPr>
      <xdr:spPr>
        <a:xfrm flipV="1">
          <a:off x="3797300" y="16852440"/>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65382</xdr:rowOff>
    </xdr:from>
    <xdr:to>
      <xdr:col>5</xdr:col>
      <xdr:colOff>358775</xdr:colOff>
      <xdr:row>98</xdr:row>
      <xdr:rowOff>98301</xdr:rowOff>
    </xdr:to>
    <xdr:cxnSp macro="">
      <xdr:nvCxnSpPr>
        <xdr:cNvPr id="231" name="直線コネクタ 230"/>
        <xdr:cNvCxnSpPr/>
      </xdr:nvCxnSpPr>
      <xdr:spPr>
        <a:xfrm flipV="1">
          <a:off x="2908300" y="16867482"/>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2" name="フローチャート : 判断 231"/>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14705</xdr:rowOff>
    </xdr:from>
    <xdr:ext cx="534377" cy="259045"/>
    <xdr:sp macro="" textlink="">
      <xdr:nvSpPr>
        <xdr:cNvPr id="233" name="テキスト ボックス 232"/>
        <xdr:cNvSpPr txBox="1"/>
      </xdr:nvSpPr>
      <xdr:spPr>
        <a:xfrm>
          <a:off x="3530111" y="163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97248</xdr:rowOff>
    </xdr:from>
    <xdr:to>
      <xdr:col>4</xdr:col>
      <xdr:colOff>155575</xdr:colOff>
      <xdr:row>98</xdr:row>
      <xdr:rowOff>98301</xdr:rowOff>
    </xdr:to>
    <xdr:cxnSp macro="">
      <xdr:nvCxnSpPr>
        <xdr:cNvPr id="234" name="直線コネクタ 233"/>
        <xdr:cNvCxnSpPr/>
      </xdr:nvCxnSpPr>
      <xdr:spPr>
        <a:xfrm>
          <a:off x="2019300" y="16899348"/>
          <a:ext cx="8890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5" name="フローチャート : 判断 234"/>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9265</xdr:rowOff>
    </xdr:from>
    <xdr:ext cx="534377" cy="259045"/>
    <xdr:sp macro="" textlink="">
      <xdr:nvSpPr>
        <xdr:cNvPr id="236" name="テキスト ボックス 235"/>
        <xdr:cNvSpPr txBox="1"/>
      </xdr:nvSpPr>
      <xdr:spPr>
        <a:xfrm>
          <a:off x="2641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97248</xdr:rowOff>
    </xdr:from>
    <xdr:to>
      <xdr:col>2</xdr:col>
      <xdr:colOff>638175</xdr:colOff>
      <xdr:row>98</xdr:row>
      <xdr:rowOff>110302</xdr:rowOff>
    </xdr:to>
    <xdr:cxnSp macro="">
      <xdr:nvCxnSpPr>
        <xdr:cNvPr id="237" name="直線コネクタ 236"/>
        <xdr:cNvCxnSpPr/>
      </xdr:nvCxnSpPr>
      <xdr:spPr>
        <a:xfrm flipV="1">
          <a:off x="1130300" y="16899348"/>
          <a:ext cx="889000" cy="1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8" name="フローチャート : 判断 237"/>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2888</xdr:rowOff>
    </xdr:from>
    <xdr:ext cx="534377" cy="259045"/>
    <xdr:sp macro="" textlink="">
      <xdr:nvSpPr>
        <xdr:cNvPr id="239" name="テキスト ボックス 238"/>
        <xdr:cNvSpPr txBox="1"/>
      </xdr:nvSpPr>
      <xdr:spPr>
        <a:xfrm>
          <a:off x="1752111" y="162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40" name="フローチャート : 判断 239"/>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52471</xdr:rowOff>
    </xdr:from>
    <xdr:ext cx="534377" cy="259045"/>
    <xdr:sp macro="" textlink="">
      <xdr:nvSpPr>
        <xdr:cNvPr id="241" name="テキスト ボックス 240"/>
        <xdr:cNvSpPr txBox="1"/>
      </xdr:nvSpPr>
      <xdr:spPr>
        <a:xfrm>
          <a:off x="863111" y="163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170990</xdr:rowOff>
    </xdr:from>
    <xdr:to>
      <xdr:col>6</xdr:col>
      <xdr:colOff>561975</xdr:colOff>
      <xdr:row>98</xdr:row>
      <xdr:rowOff>101140</xdr:rowOff>
    </xdr:to>
    <xdr:sp macro="" textlink="">
      <xdr:nvSpPr>
        <xdr:cNvPr id="247" name="円/楕円 246"/>
        <xdr:cNvSpPr/>
      </xdr:nvSpPr>
      <xdr:spPr>
        <a:xfrm>
          <a:off x="4584700" y="168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149417</xdr:rowOff>
    </xdr:from>
    <xdr:ext cx="534377" cy="259045"/>
    <xdr:sp macro="" textlink="">
      <xdr:nvSpPr>
        <xdr:cNvPr id="248" name="衛生費該当値テキスト"/>
        <xdr:cNvSpPr txBox="1"/>
      </xdr:nvSpPr>
      <xdr:spPr>
        <a:xfrm>
          <a:off x="4686300" y="1678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23,909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14582</xdr:rowOff>
    </xdr:from>
    <xdr:to>
      <xdr:col>5</xdr:col>
      <xdr:colOff>409575</xdr:colOff>
      <xdr:row>98</xdr:row>
      <xdr:rowOff>116182</xdr:rowOff>
    </xdr:to>
    <xdr:sp macro="" textlink="">
      <xdr:nvSpPr>
        <xdr:cNvPr id="249" name="円/楕円 248"/>
        <xdr:cNvSpPr/>
      </xdr:nvSpPr>
      <xdr:spPr>
        <a:xfrm>
          <a:off x="3746500" y="168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107309</xdr:rowOff>
    </xdr:from>
    <xdr:ext cx="534377" cy="259045"/>
    <xdr:sp macro="" textlink="">
      <xdr:nvSpPr>
        <xdr:cNvPr id="250" name="テキスト ボックス 249"/>
        <xdr:cNvSpPr txBox="1"/>
      </xdr:nvSpPr>
      <xdr:spPr>
        <a:xfrm>
          <a:off x="3530111" y="169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47501</xdr:rowOff>
    </xdr:from>
    <xdr:to>
      <xdr:col>4</xdr:col>
      <xdr:colOff>206375</xdr:colOff>
      <xdr:row>98</xdr:row>
      <xdr:rowOff>149101</xdr:rowOff>
    </xdr:to>
    <xdr:sp macro="" textlink="">
      <xdr:nvSpPr>
        <xdr:cNvPr id="251" name="円/楕円 250"/>
        <xdr:cNvSpPr/>
      </xdr:nvSpPr>
      <xdr:spPr>
        <a:xfrm>
          <a:off x="2857500" y="168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140228</xdr:rowOff>
    </xdr:from>
    <xdr:ext cx="534377" cy="259045"/>
    <xdr:sp macro="" textlink="">
      <xdr:nvSpPr>
        <xdr:cNvPr id="252" name="テキスト ボックス 251"/>
        <xdr:cNvSpPr txBox="1"/>
      </xdr:nvSpPr>
      <xdr:spPr>
        <a:xfrm>
          <a:off x="2641111" y="169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46448</xdr:rowOff>
    </xdr:from>
    <xdr:to>
      <xdr:col>3</xdr:col>
      <xdr:colOff>3175</xdr:colOff>
      <xdr:row>98</xdr:row>
      <xdr:rowOff>148048</xdr:rowOff>
    </xdr:to>
    <xdr:sp macro="" textlink="">
      <xdr:nvSpPr>
        <xdr:cNvPr id="253" name="円/楕円 252"/>
        <xdr:cNvSpPr/>
      </xdr:nvSpPr>
      <xdr:spPr>
        <a:xfrm>
          <a:off x="1968500" y="168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139175</xdr:rowOff>
    </xdr:from>
    <xdr:ext cx="534377" cy="259045"/>
    <xdr:sp macro="" textlink="">
      <xdr:nvSpPr>
        <xdr:cNvPr id="254" name="テキスト ボックス 253"/>
        <xdr:cNvSpPr txBox="1"/>
      </xdr:nvSpPr>
      <xdr:spPr>
        <a:xfrm>
          <a:off x="1752111" y="169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59502</xdr:rowOff>
    </xdr:from>
    <xdr:to>
      <xdr:col>1</xdr:col>
      <xdr:colOff>485775</xdr:colOff>
      <xdr:row>98</xdr:row>
      <xdr:rowOff>161102</xdr:rowOff>
    </xdr:to>
    <xdr:sp macro="" textlink="">
      <xdr:nvSpPr>
        <xdr:cNvPr id="255" name="円/楕円 254"/>
        <xdr:cNvSpPr/>
      </xdr:nvSpPr>
      <xdr:spPr>
        <a:xfrm>
          <a:off x="1079500" y="168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152229</xdr:rowOff>
    </xdr:from>
    <xdr:ext cx="534377" cy="259045"/>
    <xdr:sp macro="" textlink="">
      <xdr:nvSpPr>
        <xdr:cNvPr id="256" name="テキスト ボックス 255"/>
        <xdr:cNvSpPr txBox="1"/>
      </xdr:nvSpPr>
      <xdr:spPr>
        <a:xfrm>
          <a:off x="863111" y="169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131699</xdr:rowOff>
    </xdr:from>
    <xdr:to>
      <xdr:col>15</xdr:col>
      <xdr:colOff>180975</xdr:colOff>
      <xdr:row>38</xdr:row>
      <xdr:rowOff>135128</xdr:rowOff>
    </xdr:to>
    <xdr:cxnSp macro="">
      <xdr:nvCxnSpPr>
        <xdr:cNvPr id="285" name="直線コネクタ 284"/>
        <xdr:cNvCxnSpPr/>
      </xdr:nvCxnSpPr>
      <xdr:spPr>
        <a:xfrm flipV="1">
          <a:off x="9639300" y="664679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135128</xdr:rowOff>
    </xdr:from>
    <xdr:to>
      <xdr:col>14</xdr:col>
      <xdr:colOff>28575</xdr:colOff>
      <xdr:row>38</xdr:row>
      <xdr:rowOff>141605</xdr:rowOff>
    </xdr:to>
    <xdr:cxnSp macro="">
      <xdr:nvCxnSpPr>
        <xdr:cNvPr id="288" name="直線コネクタ 287"/>
        <xdr:cNvCxnSpPr/>
      </xdr:nvCxnSpPr>
      <xdr:spPr>
        <a:xfrm flipV="1">
          <a:off x="8750300" y="665022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54991</xdr:rowOff>
    </xdr:from>
    <xdr:to>
      <xdr:col>14</xdr:col>
      <xdr:colOff>79375</xdr:colOff>
      <xdr:row>35</xdr:row>
      <xdr:rowOff>156591</xdr:rowOff>
    </xdr:to>
    <xdr:sp macro="" textlink="">
      <xdr:nvSpPr>
        <xdr:cNvPr id="289" name="フローチャート : 判断 288"/>
        <xdr:cNvSpPr/>
      </xdr:nvSpPr>
      <xdr:spPr>
        <a:xfrm>
          <a:off x="9588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1668</xdr:rowOff>
    </xdr:from>
    <xdr:ext cx="469744" cy="259045"/>
    <xdr:sp macro="" textlink="">
      <xdr:nvSpPr>
        <xdr:cNvPr id="290" name="テキスト ボックス 289"/>
        <xdr:cNvSpPr txBox="1"/>
      </xdr:nvSpPr>
      <xdr:spPr>
        <a:xfrm>
          <a:off x="9404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103505</xdr:rowOff>
    </xdr:from>
    <xdr:to>
      <xdr:col>12</xdr:col>
      <xdr:colOff>511175</xdr:colOff>
      <xdr:row>38</xdr:row>
      <xdr:rowOff>141605</xdr:rowOff>
    </xdr:to>
    <xdr:cxnSp macro="">
      <xdr:nvCxnSpPr>
        <xdr:cNvPr id="291" name="直線コネクタ 290"/>
        <xdr:cNvCxnSpPr/>
      </xdr:nvCxnSpPr>
      <xdr:spPr>
        <a:xfrm>
          <a:off x="7861300" y="6618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74041</xdr:rowOff>
    </xdr:from>
    <xdr:to>
      <xdr:col>12</xdr:col>
      <xdr:colOff>561975</xdr:colOff>
      <xdr:row>35</xdr:row>
      <xdr:rowOff>4191</xdr:rowOff>
    </xdr:to>
    <xdr:sp macro="" textlink="">
      <xdr:nvSpPr>
        <xdr:cNvPr id="292" name="フローチャート : 判断 291"/>
        <xdr:cNvSpPr/>
      </xdr:nvSpPr>
      <xdr:spPr>
        <a:xfrm>
          <a:off x="8699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20718</xdr:rowOff>
    </xdr:from>
    <xdr:ext cx="469744" cy="259045"/>
    <xdr:sp macro="" textlink="">
      <xdr:nvSpPr>
        <xdr:cNvPr id="293" name="テキスト ボックス 292"/>
        <xdr:cNvSpPr txBox="1"/>
      </xdr:nvSpPr>
      <xdr:spPr>
        <a:xfrm>
          <a:off x="8515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101600</xdr:rowOff>
    </xdr:from>
    <xdr:to>
      <xdr:col>11</xdr:col>
      <xdr:colOff>307975</xdr:colOff>
      <xdr:row>38</xdr:row>
      <xdr:rowOff>103505</xdr:rowOff>
    </xdr:to>
    <xdr:cxnSp macro="">
      <xdr:nvCxnSpPr>
        <xdr:cNvPr id="294" name="直線コネクタ 293"/>
        <xdr:cNvCxnSpPr/>
      </xdr:nvCxnSpPr>
      <xdr:spPr>
        <a:xfrm>
          <a:off x="6972300" y="644525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59944</xdr:rowOff>
    </xdr:from>
    <xdr:to>
      <xdr:col>11</xdr:col>
      <xdr:colOff>358775</xdr:colOff>
      <xdr:row>34</xdr:row>
      <xdr:rowOff>161544</xdr:rowOff>
    </xdr:to>
    <xdr:sp macro="" textlink="">
      <xdr:nvSpPr>
        <xdr:cNvPr id="295" name="フローチャート : 判断 294"/>
        <xdr:cNvSpPr/>
      </xdr:nvSpPr>
      <xdr:spPr>
        <a:xfrm>
          <a:off x="7810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6621</xdr:rowOff>
    </xdr:from>
    <xdr:ext cx="469744" cy="259045"/>
    <xdr:sp macro="" textlink="">
      <xdr:nvSpPr>
        <xdr:cNvPr id="296" name="テキスト ボックス 295"/>
        <xdr:cNvSpPr txBox="1"/>
      </xdr:nvSpPr>
      <xdr:spPr>
        <a:xfrm>
          <a:off x="7626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102235</xdr:rowOff>
    </xdr:from>
    <xdr:to>
      <xdr:col>10</xdr:col>
      <xdr:colOff>155575</xdr:colOff>
      <xdr:row>33</xdr:row>
      <xdr:rowOff>32385</xdr:rowOff>
    </xdr:to>
    <xdr:sp macro="" textlink="">
      <xdr:nvSpPr>
        <xdr:cNvPr id="297" name="フローチャート : 判断 296"/>
        <xdr:cNvSpPr/>
      </xdr:nvSpPr>
      <xdr:spPr>
        <a:xfrm>
          <a:off x="6921500" y="55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48912</xdr:rowOff>
    </xdr:from>
    <xdr:ext cx="469744" cy="259045"/>
    <xdr:sp macro="" textlink="">
      <xdr:nvSpPr>
        <xdr:cNvPr id="298" name="テキスト ボックス 297"/>
        <xdr:cNvSpPr txBox="1"/>
      </xdr:nvSpPr>
      <xdr:spPr>
        <a:xfrm>
          <a:off x="6737427"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80899</xdr:rowOff>
    </xdr:from>
    <xdr:to>
      <xdr:col>15</xdr:col>
      <xdr:colOff>231775</xdr:colOff>
      <xdr:row>39</xdr:row>
      <xdr:rowOff>11049</xdr:rowOff>
    </xdr:to>
    <xdr:sp macro="" textlink="">
      <xdr:nvSpPr>
        <xdr:cNvPr id="304" name="円/楕円 303"/>
        <xdr:cNvSpPr/>
      </xdr:nvSpPr>
      <xdr:spPr>
        <a:xfrm>
          <a:off x="104267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167276</xdr:rowOff>
    </xdr:from>
    <xdr:ext cx="378565" cy="259045"/>
    <xdr:sp macro="" textlink="">
      <xdr:nvSpPr>
        <xdr:cNvPr id="305" name="労働費該当値テキスト"/>
        <xdr:cNvSpPr txBox="1"/>
      </xdr:nvSpPr>
      <xdr:spPr>
        <a:xfrm>
          <a:off x="10528300" y="651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84328</xdr:rowOff>
    </xdr:from>
    <xdr:to>
      <xdr:col>14</xdr:col>
      <xdr:colOff>79375</xdr:colOff>
      <xdr:row>39</xdr:row>
      <xdr:rowOff>14478</xdr:rowOff>
    </xdr:to>
    <xdr:sp macro="" textlink="">
      <xdr:nvSpPr>
        <xdr:cNvPr id="306" name="円/楕円 305"/>
        <xdr:cNvSpPr/>
      </xdr:nvSpPr>
      <xdr:spPr>
        <a:xfrm>
          <a:off x="9588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5605</xdr:rowOff>
    </xdr:from>
    <xdr:ext cx="378565" cy="259045"/>
    <xdr:sp macro="" textlink="">
      <xdr:nvSpPr>
        <xdr:cNvPr id="307" name="テキスト ボックス 306"/>
        <xdr:cNvSpPr txBox="1"/>
      </xdr:nvSpPr>
      <xdr:spPr>
        <a:xfrm>
          <a:off x="9450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90805</xdr:rowOff>
    </xdr:from>
    <xdr:to>
      <xdr:col>12</xdr:col>
      <xdr:colOff>561975</xdr:colOff>
      <xdr:row>39</xdr:row>
      <xdr:rowOff>20955</xdr:rowOff>
    </xdr:to>
    <xdr:sp macro="" textlink="">
      <xdr:nvSpPr>
        <xdr:cNvPr id="308" name="円/楕円 307"/>
        <xdr:cNvSpPr/>
      </xdr:nvSpPr>
      <xdr:spPr>
        <a:xfrm>
          <a:off x="8699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12082</xdr:rowOff>
    </xdr:from>
    <xdr:ext cx="378565" cy="259045"/>
    <xdr:sp macro="" textlink="">
      <xdr:nvSpPr>
        <xdr:cNvPr id="309" name="テキスト ボックス 308"/>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52705</xdr:rowOff>
    </xdr:from>
    <xdr:to>
      <xdr:col>11</xdr:col>
      <xdr:colOff>358775</xdr:colOff>
      <xdr:row>38</xdr:row>
      <xdr:rowOff>154305</xdr:rowOff>
    </xdr:to>
    <xdr:sp macro="" textlink="">
      <xdr:nvSpPr>
        <xdr:cNvPr id="310" name="円/楕円 309"/>
        <xdr:cNvSpPr/>
      </xdr:nvSpPr>
      <xdr:spPr>
        <a:xfrm>
          <a:off x="7810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145432</xdr:rowOff>
    </xdr:from>
    <xdr:ext cx="378565" cy="259045"/>
    <xdr:sp macro="" textlink="">
      <xdr:nvSpPr>
        <xdr:cNvPr id="311" name="テキスト ボックス 310"/>
        <xdr:cNvSpPr txBox="1"/>
      </xdr:nvSpPr>
      <xdr:spPr>
        <a:xfrm>
          <a:off x="7672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50800</xdr:rowOff>
    </xdr:from>
    <xdr:to>
      <xdr:col>10</xdr:col>
      <xdr:colOff>155575</xdr:colOff>
      <xdr:row>37</xdr:row>
      <xdr:rowOff>152400</xdr:rowOff>
    </xdr:to>
    <xdr:sp macro="" textlink="">
      <xdr:nvSpPr>
        <xdr:cNvPr id="312" name="円/楕円 311"/>
        <xdr:cNvSpPr/>
      </xdr:nvSpPr>
      <xdr:spPr>
        <a:xfrm>
          <a:off x="6921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143527</xdr:rowOff>
    </xdr:from>
    <xdr:ext cx="378565" cy="259045"/>
    <xdr:sp macro="" textlink="">
      <xdr:nvSpPr>
        <xdr:cNvPr id="313" name="テキスト ボックス 312"/>
        <xdr:cNvSpPr txBox="1"/>
      </xdr:nvSpPr>
      <xdr:spPr>
        <a:xfrm>
          <a:off x="6783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34887</xdr:rowOff>
    </xdr:from>
    <xdr:to>
      <xdr:col>15</xdr:col>
      <xdr:colOff>180975</xdr:colOff>
      <xdr:row>59</xdr:row>
      <xdr:rowOff>35573</xdr:rowOff>
    </xdr:to>
    <xdr:cxnSp macro="">
      <xdr:nvCxnSpPr>
        <xdr:cNvPr id="342" name="直線コネクタ 341"/>
        <xdr:cNvCxnSpPr/>
      </xdr:nvCxnSpPr>
      <xdr:spPr>
        <a:xfrm flipV="1">
          <a:off x="9639300" y="1015043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32194</xdr:rowOff>
    </xdr:from>
    <xdr:to>
      <xdr:col>14</xdr:col>
      <xdr:colOff>28575</xdr:colOff>
      <xdr:row>59</xdr:row>
      <xdr:rowOff>35573</xdr:rowOff>
    </xdr:to>
    <xdr:cxnSp macro="">
      <xdr:nvCxnSpPr>
        <xdr:cNvPr id="345" name="直線コネクタ 344"/>
        <xdr:cNvCxnSpPr/>
      </xdr:nvCxnSpPr>
      <xdr:spPr>
        <a:xfrm>
          <a:off x="8750300" y="10147744"/>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6" name="フローチャート : 判断 345"/>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43</xdr:rowOff>
    </xdr:from>
    <xdr:ext cx="469744" cy="259045"/>
    <xdr:sp macro="" textlink="">
      <xdr:nvSpPr>
        <xdr:cNvPr id="347" name="テキスト ボックス 346"/>
        <xdr:cNvSpPr txBox="1"/>
      </xdr:nvSpPr>
      <xdr:spPr>
        <a:xfrm>
          <a:off x="9404427" y="97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32194</xdr:rowOff>
    </xdr:from>
    <xdr:to>
      <xdr:col>12</xdr:col>
      <xdr:colOff>511175</xdr:colOff>
      <xdr:row>59</xdr:row>
      <xdr:rowOff>34061</xdr:rowOff>
    </xdr:to>
    <xdr:cxnSp macro="">
      <xdr:nvCxnSpPr>
        <xdr:cNvPr id="348" name="直線コネクタ 347"/>
        <xdr:cNvCxnSpPr/>
      </xdr:nvCxnSpPr>
      <xdr:spPr>
        <a:xfrm flipV="1">
          <a:off x="7861300" y="1014774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9" name="フローチャート : 判断 348"/>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162374</xdr:rowOff>
    </xdr:from>
    <xdr:ext cx="469744" cy="259045"/>
    <xdr:sp macro="" textlink="">
      <xdr:nvSpPr>
        <xdr:cNvPr id="350" name="テキスト ボックス 349"/>
        <xdr:cNvSpPr txBox="1"/>
      </xdr:nvSpPr>
      <xdr:spPr>
        <a:xfrm>
          <a:off x="8515427" y="97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34061</xdr:rowOff>
    </xdr:from>
    <xdr:to>
      <xdr:col>11</xdr:col>
      <xdr:colOff>307975</xdr:colOff>
      <xdr:row>59</xdr:row>
      <xdr:rowOff>34442</xdr:rowOff>
    </xdr:to>
    <xdr:cxnSp macro="">
      <xdr:nvCxnSpPr>
        <xdr:cNvPr id="351" name="直線コネクタ 350"/>
        <xdr:cNvCxnSpPr/>
      </xdr:nvCxnSpPr>
      <xdr:spPr>
        <a:xfrm flipV="1">
          <a:off x="6972300" y="10149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2" name="フローチャート : 判断 351"/>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54322</xdr:rowOff>
    </xdr:from>
    <xdr:ext cx="469744" cy="259045"/>
    <xdr:sp macro="" textlink="">
      <xdr:nvSpPr>
        <xdr:cNvPr id="353" name="テキスト ボックス 352"/>
        <xdr:cNvSpPr txBox="1"/>
      </xdr:nvSpPr>
      <xdr:spPr>
        <a:xfrm>
          <a:off x="7626427" y="9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4" name="フローチャート : 判断 353"/>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52938</xdr:rowOff>
    </xdr:from>
    <xdr:ext cx="469744" cy="259045"/>
    <xdr:sp macro="" textlink="">
      <xdr:nvSpPr>
        <xdr:cNvPr id="355" name="テキスト ボックス 354"/>
        <xdr:cNvSpPr txBox="1"/>
      </xdr:nvSpPr>
      <xdr:spPr>
        <a:xfrm>
          <a:off x="6737427" y="98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155537</xdr:rowOff>
    </xdr:from>
    <xdr:to>
      <xdr:col>15</xdr:col>
      <xdr:colOff>231775</xdr:colOff>
      <xdr:row>59</xdr:row>
      <xdr:rowOff>85687</xdr:rowOff>
    </xdr:to>
    <xdr:sp macro="" textlink="">
      <xdr:nvSpPr>
        <xdr:cNvPr id="361" name="円/楕円 360"/>
        <xdr:cNvSpPr/>
      </xdr:nvSpPr>
      <xdr:spPr>
        <a:xfrm>
          <a:off x="10426700" y="1009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70464</xdr:rowOff>
    </xdr:from>
    <xdr:ext cx="378565" cy="259045"/>
    <xdr:sp macro="" textlink="">
      <xdr:nvSpPr>
        <xdr:cNvPr id="362" name="農林水産業費該当値テキスト"/>
        <xdr:cNvSpPr txBox="1"/>
      </xdr:nvSpPr>
      <xdr:spPr>
        <a:xfrm>
          <a:off x="10528300" y="10014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156223</xdr:rowOff>
    </xdr:from>
    <xdr:to>
      <xdr:col>14</xdr:col>
      <xdr:colOff>79375</xdr:colOff>
      <xdr:row>59</xdr:row>
      <xdr:rowOff>86373</xdr:rowOff>
    </xdr:to>
    <xdr:sp macro="" textlink="">
      <xdr:nvSpPr>
        <xdr:cNvPr id="363" name="円/楕円 362"/>
        <xdr:cNvSpPr/>
      </xdr:nvSpPr>
      <xdr:spPr>
        <a:xfrm>
          <a:off x="9588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77500</xdr:rowOff>
    </xdr:from>
    <xdr:ext cx="378565" cy="259045"/>
    <xdr:sp macro="" textlink="">
      <xdr:nvSpPr>
        <xdr:cNvPr id="364" name="テキスト ボックス 363"/>
        <xdr:cNvSpPr txBox="1"/>
      </xdr:nvSpPr>
      <xdr:spPr>
        <a:xfrm>
          <a:off x="9450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152844</xdr:rowOff>
    </xdr:from>
    <xdr:to>
      <xdr:col>12</xdr:col>
      <xdr:colOff>561975</xdr:colOff>
      <xdr:row>59</xdr:row>
      <xdr:rowOff>82994</xdr:rowOff>
    </xdr:to>
    <xdr:sp macro="" textlink="">
      <xdr:nvSpPr>
        <xdr:cNvPr id="365" name="円/楕円 364"/>
        <xdr:cNvSpPr/>
      </xdr:nvSpPr>
      <xdr:spPr>
        <a:xfrm>
          <a:off x="8699500" y="100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74121</xdr:rowOff>
    </xdr:from>
    <xdr:ext cx="378565" cy="259045"/>
    <xdr:sp macro="" textlink="">
      <xdr:nvSpPr>
        <xdr:cNvPr id="366" name="テキスト ボックス 365"/>
        <xdr:cNvSpPr txBox="1"/>
      </xdr:nvSpPr>
      <xdr:spPr>
        <a:xfrm>
          <a:off x="8561017" y="1018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154711</xdr:rowOff>
    </xdr:from>
    <xdr:to>
      <xdr:col>11</xdr:col>
      <xdr:colOff>358775</xdr:colOff>
      <xdr:row>59</xdr:row>
      <xdr:rowOff>84861</xdr:rowOff>
    </xdr:to>
    <xdr:sp macro="" textlink="">
      <xdr:nvSpPr>
        <xdr:cNvPr id="367" name="円/楕円 366"/>
        <xdr:cNvSpPr/>
      </xdr:nvSpPr>
      <xdr:spPr>
        <a:xfrm>
          <a:off x="7810500" y="100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75988</xdr:rowOff>
    </xdr:from>
    <xdr:ext cx="378565" cy="259045"/>
    <xdr:sp macro="" textlink="">
      <xdr:nvSpPr>
        <xdr:cNvPr id="368" name="テキスト ボックス 367"/>
        <xdr:cNvSpPr txBox="1"/>
      </xdr:nvSpPr>
      <xdr:spPr>
        <a:xfrm>
          <a:off x="7672017" y="10191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155092</xdr:rowOff>
    </xdr:from>
    <xdr:to>
      <xdr:col>10</xdr:col>
      <xdr:colOff>155575</xdr:colOff>
      <xdr:row>59</xdr:row>
      <xdr:rowOff>85242</xdr:rowOff>
    </xdr:to>
    <xdr:sp macro="" textlink="">
      <xdr:nvSpPr>
        <xdr:cNvPr id="369" name="円/楕円 368"/>
        <xdr:cNvSpPr/>
      </xdr:nvSpPr>
      <xdr:spPr>
        <a:xfrm>
          <a:off x="6921500" y="100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76369</xdr:rowOff>
    </xdr:from>
    <xdr:ext cx="378565" cy="259045"/>
    <xdr:sp macro="" textlink="">
      <xdr:nvSpPr>
        <xdr:cNvPr id="370" name="テキスト ボックス 369"/>
        <xdr:cNvSpPr txBox="1"/>
      </xdr:nvSpPr>
      <xdr:spPr>
        <a:xfrm>
          <a:off x="6783017" y="10191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57313</xdr:rowOff>
    </xdr:from>
    <xdr:to>
      <xdr:col>15</xdr:col>
      <xdr:colOff>180975</xdr:colOff>
      <xdr:row>78</xdr:row>
      <xdr:rowOff>109662</xdr:rowOff>
    </xdr:to>
    <xdr:cxnSp macro="">
      <xdr:nvCxnSpPr>
        <xdr:cNvPr id="397" name="直線コネクタ 396"/>
        <xdr:cNvCxnSpPr/>
      </xdr:nvCxnSpPr>
      <xdr:spPr>
        <a:xfrm flipV="1">
          <a:off x="9639300" y="13430413"/>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108976</xdr:rowOff>
    </xdr:from>
    <xdr:to>
      <xdr:col>14</xdr:col>
      <xdr:colOff>28575</xdr:colOff>
      <xdr:row>78</xdr:row>
      <xdr:rowOff>109662</xdr:rowOff>
    </xdr:to>
    <xdr:cxnSp macro="">
      <xdr:nvCxnSpPr>
        <xdr:cNvPr id="400" name="直線コネクタ 399"/>
        <xdr:cNvCxnSpPr/>
      </xdr:nvCxnSpPr>
      <xdr:spPr>
        <a:xfrm>
          <a:off x="8750300" y="1348207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401" name="フローチャート : 判断 400"/>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126194</xdr:rowOff>
    </xdr:from>
    <xdr:ext cx="469744" cy="259045"/>
    <xdr:sp macro="" textlink="">
      <xdr:nvSpPr>
        <xdr:cNvPr id="402" name="テキスト ボックス 401"/>
        <xdr:cNvSpPr txBox="1"/>
      </xdr:nvSpPr>
      <xdr:spPr>
        <a:xfrm>
          <a:off x="940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108976</xdr:rowOff>
    </xdr:from>
    <xdr:to>
      <xdr:col>12</xdr:col>
      <xdr:colOff>511175</xdr:colOff>
      <xdr:row>78</xdr:row>
      <xdr:rowOff>110074</xdr:rowOff>
    </xdr:to>
    <xdr:cxnSp macro="">
      <xdr:nvCxnSpPr>
        <xdr:cNvPr id="403" name="直線コネクタ 402"/>
        <xdr:cNvCxnSpPr/>
      </xdr:nvCxnSpPr>
      <xdr:spPr>
        <a:xfrm flipV="1">
          <a:off x="7861300" y="13482076"/>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4" name="フローチャート : 判断 403"/>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70187</xdr:rowOff>
    </xdr:from>
    <xdr:ext cx="469744" cy="259045"/>
    <xdr:sp macro="" textlink="">
      <xdr:nvSpPr>
        <xdr:cNvPr id="405" name="テキスト ボックス 404"/>
        <xdr:cNvSpPr txBox="1"/>
      </xdr:nvSpPr>
      <xdr:spPr>
        <a:xfrm>
          <a:off x="8515427"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108976</xdr:rowOff>
    </xdr:from>
    <xdr:to>
      <xdr:col>11</xdr:col>
      <xdr:colOff>307975</xdr:colOff>
      <xdr:row>78</xdr:row>
      <xdr:rowOff>110074</xdr:rowOff>
    </xdr:to>
    <xdr:cxnSp macro="">
      <xdr:nvCxnSpPr>
        <xdr:cNvPr id="406" name="直線コネクタ 405"/>
        <xdr:cNvCxnSpPr/>
      </xdr:nvCxnSpPr>
      <xdr:spPr>
        <a:xfrm>
          <a:off x="6972300" y="13482076"/>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7" name="フローチャート : 判断 406"/>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30914</xdr:rowOff>
    </xdr:from>
    <xdr:ext cx="469744" cy="259045"/>
    <xdr:sp macro="" textlink="">
      <xdr:nvSpPr>
        <xdr:cNvPr id="408" name="テキスト ボックス 407"/>
        <xdr:cNvSpPr txBox="1"/>
      </xdr:nvSpPr>
      <xdr:spPr>
        <a:xfrm>
          <a:off x="7626427" y="128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9" name="フローチャート : 判断 408"/>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68221</xdr:rowOff>
    </xdr:from>
    <xdr:ext cx="469744" cy="259045"/>
    <xdr:sp macro="" textlink="">
      <xdr:nvSpPr>
        <xdr:cNvPr id="410" name="テキスト ボックス 409"/>
        <xdr:cNvSpPr txBox="1"/>
      </xdr:nvSpPr>
      <xdr:spPr>
        <a:xfrm>
          <a:off x="6737427" y="129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6513</xdr:rowOff>
    </xdr:from>
    <xdr:to>
      <xdr:col>15</xdr:col>
      <xdr:colOff>231775</xdr:colOff>
      <xdr:row>78</xdr:row>
      <xdr:rowOff>108113</xdr:rowOff>
    </xdr:to>
    <xdr:sp macro="" textlink="">
      <xdr:nvSpPr>
        <xdr:cNvPr id="416" name="円/楕円 415"/>
        <xdr:cNvSpPr/>
      </xdr:nvSpPr>
      <xdr:spPr>
        <a:xfrm>
          <a:off x="10426700" y="133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92890</xdr:rowOff>
    </xdr:from>
    <xdr:ext cx="469744" cy="259045"/>
    <xdr:sp macro="" textlink="">
      <xdr:nvSpPr>
        <xdr:cNvPr id="417" name="商工費該当値テキスト"/>
        <xdr:cNvSpPr txBox="1"/>
      </xdr:nvSpPr>
      <xdr:spPr>
        <a:xfrm>
          <a:off x="10528300" y="1329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58862</xdr:rowOff>
    </xdr:from>
    <xdr:to>
      <xdr:col>14</xdr:col>
      <xdr:colOff>79375</xdr:colOff>
      <xdr:row>78</xdr:row>
      <xdr:rowOff>160462</xdr:rowOff>
    </xdr:to>
    <xdr:sp macro="" textlink="">
      <xdr:nvSpPr>
        <xdr:cNvPr id="418" name="円/楕円 417"/>
        <xdr:cNvSpPr/>
      </xdr:nvSpPr>
      <xdr:spPr>
        <a:xfrm>
          <a:off x="95885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151589</xdr:rowOff>
    </xdr:from>
    <xdr:ext cx="378565" cy="259045"/>
    <xdr:sp macro="" textlink="">
      <xdr:nvSpPr>
        <xdr:cNvPr id="419" name="テキスト ボックス 418"/>
        <xdr:cNvSpPr txBox="1"/>
      </xdr:nvSpPr>
      <xdr:spPr>
        <a:xfrm>
          <a:off x="9450017" y="1352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58176</xdr:rowOff>
    </xdr:from>
    <xdr:to>
      <xdr:col>12</xdr:col>
      <xdr:colOff>561975</xdr:colOff>
      <xdr:row>78</xdr:row>
      <xdr:rowOff>159776</xdr:rowOff>
    </xdr:to>
    <xdr:sp macro="" textlink="">
      <xdr:nvSpPr>
        <xdr:cNvPr id="420" name="円/楕円 419"/>
        <xdr:cNvSpPr/>
      </xdr:nvSpPr>
      <xdr:spPr>
        <a:xfrm>
          <a:off x="8699500" y="134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150903</xdr:rowOff>
    </xdr:from>
    <xdr:ext cx="378565" cy="259045"/>
    <xdr:sp macro="" textlink="">
      <xdr:nvSpPr>
        <xdr:cNvPr id="421" name="テキスト ボックス 420"/>
        <xdr:cNvSpPr txBox="1"/>
      </xdr:nvSpPr>
      <xdr:spPr>
        <a:xfrm>
          <a:off x="8561017" y="13524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59274</xdr:rowOff>
    </xdr:from>
    <xdr:to>
      <xdr:col>11</xdr:col>
      <xdr:colOff>358775</xdr:colOff>
      <xdr:row>78</xdr:row>
      <xdr:rowOff>160874</xdr:rowOff>
    </xdr:to>
    <xdr:sp macro="" textlink="">
      <xdr:nvSpPr>
        <xdr:cNvPr id="422" name="円/楕円 421"/>
        <xdr:cNvSpPr/>
      </xdr:nvSpPr>
      <xdr:spPr>
        <a:xfrm>
          <a:off x="7810500" y="1343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152001</xdr:rowOff>
    </xdr:from>
    <xdr:ext cx="378565" cy="259045"/>
    <xdr:sp macro="" textlink="">
      <xdr:nvSpPr>
        <xdr:cNvPr id="423" name="テキスト ボックス 422"/>
        <xdr:cNvSpPr txBox="1"/>
      </xdr:nvSpPr>
      <xdr:spPr>
        <a:xfrm>
          <a:off x="7672017" y="1352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58176</xdr:rowOff>
    </xdr:from>
    <xdr:to>
      <xdr:col>10</xdr:col>
      <xdr:colOff>155575</xdr:colOff>
      <xdr:row>78</xdr:row>
      <xdr:rowOff>159776</xdr:rowOff>
    </xdr:to>
    <xdr:sp macro="" textlink="">
      <xdr:nvSpPr>
        <xdr:cNvPr id="424" name="円/楕円 423"/>
        <xdr:cNvSpPr/>
      </xdr:nvSpPr>
      <xdr:spPr>
        <a:xfrm>
          <a:off x="6921500" y="134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150903</xdr:rowOff>
    </xdr:from>
    <xdr:ext cx="378565" cy="259045"/>
    <xdr:sp macro="" textlink="">
      <xdr:nvSpPr>
        <xdr:cNvPr id="425" name="テキスト ボックス 424"/>
        <xdr:cNvSpPr txBox="1"/>
      </xdr:nvSpPr>
      <xdr:spPr>
        <a:xfrm>
          <a:off x="6783017" y="13524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34013</xdr:rowOff>
    </xdr:from>
    <xdr:to>
      <xdr:col>15</xdr:col>
      <xdr:colOff>180975</xdr:colOff>
      <xdr:row>98</xdr:row>
      <xdr:rowOff>42101</xdr:rowOff>
    </xdr:to>
    <xdr:cxnSp macro="">
      <xdr:nvCxnSpPr>
        <xdr:cNvPr id="452" name="直線コネクタ 451"/>
        <xdr:cNvCxnSpPr/>
      </xdr:nvCxnSpPr>
      <xdr:spPr>
        <a:xfrm>
          <a:off x="9639300" y="16836113"/>
          <a:ext cx="8382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34013</xdr:rowOff>
    </xdr:from>
    <xdr:to>
      <xdr:col>14</xdr:col>
      <xdr:colOff>28575</xdr:colOff>
      <xdr:row>98</xdr:row>
      <xdr:rowOff>65012</xdr:rowOff>
    </xdr:to>
    <xdr:cxnSp macro="">
      <xdr:nvCxnSpPr>
        <xdr:cNvPr id="455" name="直線コネクタ 454"/>
        <xdr:cNvCxnSpPr/>
      </xdr:nvCxnSpPr>
      <xdr:spPr>
        <a:xfrm flipV="1">
          <a:off x="8750300" y="16836113"/>
          <a:ext cx="889000" cy="3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6" name="フローチャート : 判断 455"/>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162410</xdr:rowOff>
    </xdr:from>
    <xdr:ext cx="534377" cy="259045"/>
    <xdr:sp macro="" textlink="">
      <xdr:nvSpPr>
        <xdr:cNvPr id="457" name="テキスト ボックス 456"/>
        <xdr:cNvSpPr txBox="1"/>
      </xdr:nvSpPr>
      <xdr:spPr>
        <a:xfrm>
          <a:off x="9372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147701</xdr:rowOff>
    </xdr:from>
    <xdr:to>
      <xdr:col>12</xdr:col>
      <xdr:colOff>511175</xdr:colOff>
      <xdr:row>98</xdr:row>
      <xdr:rowOff>65012</xdr:rowOff>
    </xdr:to>
    <xdr:cxnSp macro="">
      <xdr:nvCxnSpPr>
        <xdr:cNvPr id="458" name="直線コネクタ 457"/>
        <xdr:cNvCxnSpPr/>
      </xdr:nvCxnSpPr>
      <xdr:spPr>
        <a:xfrm>
          <a:off x="7861300" y="16778351"/>
          <a:ext cx="889000" cy="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9" name="フローチャート : 判断 458"/>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120511</xdr:rowOff>
    </xdr:from>
    <xdr:ext cx="534377" cy="259045"/>
    <xdr:sp macro="" textlink="">
      <xdr:nvSpPr>
        <xdr:cNvPr id="460" name="テキスト ボックス 459"/>
        <xdr:cNvSpPr txBox="1"/>
      </xdr:nvSpPr>
      <xdr:spPr>
        <a:xfrm>
          <a:off x="8483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147701</xdr:rowOff>
    </xdr:from>
    <xdr:to>
      <xdr:col>11</xdr:col>
      <xdr:colOff>307975</xdr:colOff>
      <xdr:row>98</xdr:row>
      <xdr:rowOff>23645</xdr:rowOff>
    </xdr:to>
    <xdr:cxnSp macro="">
      <xdr:nvCxnSpPr>
        <xdr:cNvPr id="461" name="直線コネクタ 460"/>
        <xdr:cNvCxnSpPr/>
      </xdr:nvCxnSpPr>
      <xdr:spPr>
        <a:xfrm flipV="1">
          <a:off x="6972300" y="16778351"/>
          <a:ext cx="889000" cy="4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2" name="フローチャート : 判断 461"/>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17715</xdr:rowOff>
    </xdr:from>
    <xdr:ext cx="534377" cy="259045"/>
    <xdr:sp macro="" textlink="">
      <xdr:nvSpPr>
        <xdr:cNvPr id="463" name="テキスト ボックス 462"/>
        <xdr:cNvSpPr txBox="1"/>
      </xdr:nvSpPr>
      <xdr:spPr>
        <a:xfrm>
          <a:off x="7594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4" name="フローチャート : 判断 463"/>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43203</xdr:rowOff>
    </xdr:from>
    <xdr:ext cx="534377" cy="259045"/>
    <xdr:sp macro="" textlink="">
      <xdr:nvSpPr>
        <xdr:cNvPr id="465" name="テキスト ボックス 464"/>
        <xdr:cNvSpPr txBox="1"/>
      </xdr:nvSpPr>
      <xdr:spPr>
        <a:xfrm>
          <a:off x="6705111" y="165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162751</xdr:rowOff>
    </xdr:from>
    <xdr:to>
      <xdr:col>15</xdr:col>
      <xdr:colOff>231775</xdr:colOff>
      <xdr:row>98</xdr:row>
      <xdr:rowOff>92901</xdr:rowOff>
    </xdr:to>
    <xdr:sp macro="" textlink="">
      <xdr:nvSpPr>
        <xdr:cNvPr id="471" name="円/楕円 470"/>
        <xdr:cNvSpPr/>
      </xdr:nvSpPr>
      <xdr:spPr>
        <a:xfrm>
          <a:off x="10426700" y="167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77678</xdr:rowOff>
    </xdr:from>
    <xdr:ext cx="534377" cy="259045"/>
    <xdr:sp macro="" textlink="">
      <xdr:nvSpPr>
        <xdr:cNvPr id="472" name="土木費該当値テキスト"/>
        <xdr:cNvSpPr txBox="1"/>
      </xdr:nvSpPr>
      <xdr:spPr>
        <a:xfrm>
          <a:off x="10528300" y="167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154663</xdr:rowOff>
    </xdr:from>
    <xdr:to>
      <xdr:col>14</xdr:col>
      <xdr:colOff>79375</xdr:colOff>
      <xdr:row>98</xdr:row>
      <xdr:rowOff>84813</xdr:rowOff>
    </xdr:to>
    <xdr:sp macro="" textlink="">
      <xdr:nvSpPr>
        <xdr:cNvPr id="473" name="円/楕円 472"/>
        <xdr:cNvSpPr/>
      </xdr:nvSpPr>
      <xdr:spPr>
        <a:xfrm>
          <a:off x="9588500" y="167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75940</xdr:rowOff>
    </xdr:from>
    <xdr:ext cx="534377" cy="259045"/>
    <xdr:sp macro="" textlink="">
      <xdr:nvSpPr>
        <xdr:cNvPr id="474" name="テキスト ボックス 473"/>
        <xdr:cNvSpPr txBox="1"/>
      </xdr:nvSpPr>
      <xdr:spPr>
        <a:xfrm>
          <a:off x="9372111" y="168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14212</xdr:rowOff>
    </xdr:from>
    <xdr:to>
      <xdr:col>12</xdr:col>
      <xdr:colOff>561975</xdr:colOff>
      <xdr:row>98</xdr:row>
      <xdr:rowOff>115812</xdr:rowOff>
    </xdr:to>
    <xdr:sp macro="" textlink="">
      <xdr:nvSpPr>
        <xdr:cNvPr id="475" name="円/楕円 474"/>
        <xdr:cNvSpPr/>
      </xdr:nvSpPr>
      <xdr:spPr>
        <a:xfrm>
          <a:off x="8699500" y="168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106939</xdr:rowOff>
    </xdr:from>
    <xdr:ext cx="534377" cy="259045"/>
    <xdr:sp macro="" textlink="">
      <xdr:nvSpPr>
        <xdr:cNvPr id="476" name="テキスト ボックス 475"/>
        <xdr:cNvSpPr txBox="1"/>
      </xdr:nvSpPr>
      <xdr:spPr>
        <a:xfrm>
          <a:off x="8483111" y="169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96901</xdr:rowOff>
    </xdr:from>
    <xdr:to>
      <xdr:col>11</xdr:col>
      <xdr:colOff>358775</xdr:colOff>
      <xdr:row>98</xdr:row>
      <xdr:rowOff>27051</xdr:rowOff>
    </xdr:to>
    <xdr:sp macro="" textlink="">
      <xdr:nvSpPr>
        <xdr:cNvPr id="477" name="円/楕円 476"/>
        <xdr:cNvSpPr/>
      </xdr:nvSpPr>
      <xdr:spPr>
        <a:xfrm>
          <a:off x="78105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18178</xdr:rowOff>
    </xdr:from>
    <xdr:ext cx="534377" cy="259045"/>
    <xdr:sp macro="" textlink="">
      <xdr:nvSpPr>
        <xdr:cNvPr id="478" name="テキスト ボックス 477"/>
        <xdr:cNvSpPr txBox="1"/>
      </xdr:nvSpPr>
      <xdr:spPr>
        <a:xfrm>
          <a:off x="7594111" y="168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144295</xdr:rowOff>
    </xdr:from>
    <xdr:to>
      <xdr:col>10</xdr:col>
      <xdr:colOff>155575</xdr:colOff>
      <xdr:row>98</xdr:row>
      <xdr:rowOff>74445</xdr:rowOff>
    </xdr:to>
    <xdr:sp macro="" textlink="">
      <xdr:nvSpPr>
        <xdr:cNvPr id="479" name="円/楕円 478"/>
        <xdr:cNvSpPr/>
      </xdr:nvSpPr>
      <xdr:spPr>
        <a:xfrm>
          <a:off x="6921500" y="167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65572</xdr:rowOff>
    </xdr:from>
    <xdr:ext cx="534377" cy="259045"/>
    <xdr:sp macro="" textlink="">
      <xdr:nvSpPr>
        <xdr:cNvPr id="480" name="テキスト ボックス 479"/>
        <xdr:cNvSpPr txBox="1"/>
      </xdr:nvSpPr>
      <xdr:spPr>
        <a:xfrm>
          <a:off x="6705111" y="168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101867</xdr:rowOff>
    </xdr:from>
    <xdr:to>
      <xdr:col>23</xdr:col>
      <xdr:colOff>517525</xdr:colOff>
      <xdr:row>38</xdr:row>
      <xdr:rowOff>102838</xdr:rowOff>
    </xdr:to>
    <xdr:cxnSp macro="">
      <xdr:nvCxnSpPr>
        <xdr:cNvPr id="506" name="直線コネクタ 505"/>
        <xdr:cNvCxnSpPr/>
      </xdr:nvCxnSpPr>
      <xdr:spPr>
        <a:xfrm>
          <a:off x="15481300" y="6616967"/>
          <a:ext cx="8382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46546</xdr:rowOff>
    </xdr:from>
    <xdr:to>
      <xdr:col>22</xdr:col>
      <xdr:colOff>365125</xdr:colOff>
      <xdr:row>38</xdr:row>
      <xdr:rowOff>101867</xdr:rowOff>
    </xdr:to>
    <xdr:cxnSp macro="">
      <xdr:nvCxnSpPr>
        <xdr:cNvPr id="509" name="直線コネクタ 508"/>
        <xdr:cNvCxnSpPr/>
      </xdr:nvCxnSpPr>
      <xdr:spPr>
        <a:xfrm>
          <a:off x="14592300" y="6390196"/>
          <a:ext cx="889000" cy="22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10" name="フローチャート : 判断 509"/>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100328</xdr:rowOff>
    </xdr:from>
    <xdr:ext cx="534377" cy="259045"/>
    <xdr:sp macro="" textlink="">
      <xdr:nvSpPr>
        <xdr:cNvPr id="511" name="テキスト ボックス 510"/>
        <xdr:cNvSpPr txBox="1"/>
      </xdr:nvSpPr>
      <xdr:spPr>
        <a:xfrm>
          <a:off x="15214111" y="59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46546</xdr:rowOff>
    </xdr:from>
    <xdr:to>
      <xdr:col>21</xdr:col>
      <xdr:colOff>161925</xdr:colOff>
      <xdr:row>38</xdr:row>
      <xdr:rowOff>101295</xdr:rowOff>
    </xdr:to>
    <xdr:cxnSp macro="">
      <xdr:nvCxnSpPr>
        <xdr:cNvPr id="512" name="直線コネクタ 511"/>
        <xdr:cNvCxnSpPr/>
      </xdr:nvCxnSpPr>
      <xdr:spPr>
        <a:xfrm flipV="1">
          <a:off x="13703300" y="6390196"/>
          <a:ext cx="889000" cy="2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3" name="フローチャート : 判断 512"/>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4" name="テキスト ボックス 513"/>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101295</xdr:rowOff>
    </xdr:from>
    <xdr:to>
      <xdr:col>19</xdr:col>
      <xdr:colOff>644525</xdr:colOff>
      <xdr:row>38</xdr:row>
      <xdr:rowOff>118783</xdr:rowOff>
    </xdr:to>
    <xdr:cxnSp macro="">
      <xdr:nvCxnSpPr>
        <xdr:cNvPr id="515" name="直線コネクタ 514"/>
        <xdr:cNvCxnSpPr/>
      </xdr:nvCxnSpPr>
      <xdr:spPr>
        <a:xfrm flipV="1">
          <a:off x="12814300" y="6616395"/>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6" name="フローチャート : 判断 515"/>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30091</xdr:rowOff>
    </xdr:from>
    <xdr:ext cx="534377" cy="259045"/>
    <xdr:sp macro="" textlink="">
      <xdr:nvSpPr>
        <xdr:cNvPr id="517" name="テキスト ボックス 516"/>
        <xdr:cNvSpPr txBox="1"/>
      </xdr:nvSpPr>
      <xdr:spPr>
        <a:xfrm>
          <a:off x="13436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8" name="フローチャート : 判断 517"/>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49293</xdr:rowOff>
    </xdr:from>
    <xdr:ext cx="534377" cy="259045"/>
    <xdr:sp macro="" textlink="">
      <xdr:nvSpPr>
        <xdr:cNvPr id="519" name="テキスト ボックス 518"/>
        <xdr:cNvSpPr txBox="1"/>
      </xdr:nvSpPr>
      <xdr:spPr>
        <a:xfrm>
          <a:off x="12547111" y="6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52038</xdr:rowOff>
    </xdr:from>
    <xdr:to>
      <xdr:col>23</xdr:col>
      <xdr:colOff>568325</xdr:colOff>
      <xdr:row>38</xdr:row>
      <xdr:rowOff>153638</xdr:rowOff>
    </xdr:to>
    <xdr:sp macro="" textlink="">
      <xdr:nvSpPr>
        <xdr:cNvPr id="525" name="円/楕円 524"/>
        <xdr:cNvSpPr/>
      </xdr:nvSpPr>
      <xdr:spPr>
        <a:xfrm>
          <a:off x="16268700" y="65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138415</xdr:rowOff>
    </xdr:from>
    <xdr:ext cx="469744" cy="259045"/>
    <xdr:sp macro="" textlink="">
      <xdr:nvSpPr>
        <xdr:cNvPr id="526" name="消防費該当値テキスト"/>
        <xdr:cNvSpPr txBox="1"/>
      </xdr:nvSpPr>
      <xdr:spPr>
        <a:xfrm>
          <a:off x="16370300" y="64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51067</xdr:rowOff>
    </xdr:from>
    <xdr:to>
      <xdr:col>22</xdr:col>
      <xdr:colOff>415925</xdr:colOff>
      <xdr:row>38</xdr:row>
      <xdr:rowOff>152667</xdr:rowOff>
    </xdr:to>
    <xdr:sp macro="" textlink="">
      <xdr:nvSpPr>
        <xdr:cNvPr id="527" name="円/楕円 526"/>
        <xdr:cNvSpPr/>
      </xdr:nvSpPr>
      <xdr:spPr>
        <a:xfrm>
          <a:off x="15430500" y="65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143794</xdr:rowOff>
    </xdr:from>
    <xdr:ext cx="469744" cy="259045"/>
    <xdr:sp macro="" textlink="">
      <xdr:nvSpPr>
        <xdr:cNvPr id="528" name="テキスト ボックス 527"/>
        <xdr:cNvSpPr txBox="1"/>
      </xdr:nvSpPr>
      <xdr:spPr>
        <a:xfrm>
          <a:off x="15246427" y="665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167196</xdr:rowOff>
    </xdr:from>
    <xdr:to>
      <xdr:col>21</xdr:col>
      <xdr:colOff>212725</xdr:colOff>
      <xdr:row>37</xdr:row>
      <xdr:rowOff>97346</xdr:rowOff>
    </xdr:to>
    <xdr:sp macro="" textlink="">
      <xdr:nvSpPr>
        <xdr:cNvPr id="529" name="円/楕円 528"/>
        <xdr:cNvSpPr/>
      </xdr:nvSpPr>
      <xdr:spPr>
        <a:xfrm>
          <a:off x="14541500" y="63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88473</xdr:rowOff>
    </xdr:from>
    <xdr:ext cx="534377" cy="259045"/>
    <xdr:sp macro="" textlink="">
      <xdr:nvSpPr>
        <xdr:cNvPr id="530" name="テキスト ボックス 529"/>
        <xdr:cNvSpPr txBox="1"/>
      </xdr:nvSpPr>
      <xdr:spPr>
        <a:xfrm>
          <a:off x="14325111" y="643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50495</xdr:rowOff>
    </xdr:from>
    <xdr:to>
      <xdr:col>20</xdr:col>
      <xdr:colOff>9525</xdr:colOff>
      <xdr:row>38</xdr:row>
      <xdr:rowOff>152095</xdr:rowOff>
    </xdr:to>
    <xdr:sp macro="" textlink="">
      <xdr:nvSpPr>
        <xdr:cNvPr id="531" name="円/楕円 530"/>
        <xdr:cNvSpPr/>
      </xdr:nvSpPr>
      <xdr:spPr>
        <a:xfrm>
          <a:off x="13652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143222</xdr:rowOff>
    </xdr:from>
    <xdr:ext cx="469744" cy="259045"/>
    <xdr:sp macro="" textlink="">
      <xdr:nvSpPr>
        <xdr:cNvPr id="532" name="テキスト ボックス 531"/>
        <xdr:cNvSpPr txBox="1"/>
      </xdr:nvSpPr>
      <xdr:spPr>
        <a:xfrm>
          <a:off x="13468427" y="66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67983</xdr:rowOff>
    </xdr:from>
    <xdr:to>
      <xdr:col>18</xdr:col>
      <xdr:colOff>492125</xdr:colOff>
      <xdr:row>38</xdr:row>
      <xdr:rowOff>169583</xdr:rowOff>
    </xdr:to>
    <xdr:sp macro="" textlink="">
      <xdr:nvSpPr>
        <xdr:cNvPr id="533" name="円/楕円 532"/>
        <xdr:cNvSpPr/>
      </xdr:nvSpPr>
      <xdr:spPr>
        <a:xfrm>
          <a:off x="12763500" y="65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160710</xdr:rowOff>
    </xdr:from>
    <xdr:ext cx="469744" cy="259045"/>
    <xdr:sp macro="" textlink="">
      <xdr:nvSpPr>
        <xdr:cNvPr id="534" name="テキスト ボックス 533"/>
        <xdr:cNvSpPr txBox="1"/>
      </xdr:nvSpPr>
      <xdr:spPr>
        <a:xfrm>
          <a:off x="12579427" y="66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136023</xdr:rowOff>
    </xdr:from>
    <xdr:to>
      <xdr:col>23</xdr:col>
      <xdr:colOff>517525</xdr:colOff>
      <xdr:row>57</xdr:row>
      <xdr:rowOff>98495</xdr:rowOff>
    </xdr:to>
    <xdr:cxnSp macro="">
      <xdr:nvCxnSpPr>
        <xdr:cNvPr id="564" name="直線コネクタ 563"/>
        <xdr:cNvCxnSpPr/>
      </xdr:nvCxnSpPr>
      <xdr:spPr>
        <a:xfrm flipV="1">
          <a:off x="15481300" y="9394323"/>
          <a:ext cx="838200" cy="47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164598</xdr:rowOff>
    </xdr:from>
    <xdr:to>
      <xdr:col>22</xdr:col>
      <xdr:colOff>365125</xdr:colOff>
      <xdr:row>57</xdr:row>
      <xdr:rowOff>98495</xdr:rowOff>
    </xdr:to>
    <xdr:cxnSp macro="">
      <xdr:nvCxnSpPr>
        <xdr:cNvPr id="567" name="直線コネクタ 566"/>
        <xdr:cNvCxnSpPr/>
      </xdr:nvCxnSpPr>
      <xdr:spPr>
        <a:xfrm>
          <a:off x="14592300" y="9765798"/>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8" name="フローチャート : 判断 567"/>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69" name="テキスト ボックス 568"/>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164598</xdr:rowOff>
    </xdr:from>
    <xdr:to>
      <xdr:col>21</xdr:col>
      <xdr:colOff>161925</xdr:colOff>
      <xdr:row>58</xdr:row>
      <xdr:rowOff>77768</xdr:rowOff>
    </xdr:to>
    <xdr:cxnSp macro="">
      <xdr:nvCxnSpPr>
        <xdr:cNvPr id="570" name="直線コネクタ 569"/>
        <xdr:cNvCxnSpPr/>
      </xdr:nvCxnSpPr>
      <xdr:spPr>
        <a:xfrm flipV="1">
          <a:off x="13703300" y="9765798"/>
          <a:ext cx="889000" cy="25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71" name="フローチャート : 判断 570"/>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61041</xdr:rowOff>
    </xdr:from>
    <xdr:ext cx="534377" cy="259045"/>
    <xdr:sp macro="" textlink="">
      <xdr:nvSpPr>
        <xdr:cNvPr id="572" name="テキスト ボックス 571"/>
        <xdr:cNvSpPr txBox="1"/>
      </xdr:nvSpPr>
      <xdr:spPr>
        <a:xfrm>
          <a:off x="14325111" y="9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10903</xdr:rowOff>
    </xdr:from>
    <xdr:to>
      <xdr:col>19</xdr:col>
      <xdr:colOff>644525</xdr:colOff>
      <xdr:row>58</xdr:row>
      <xdr:rowOff>77768</xdr:rowOff>
    </xdr:to>
    <xdr:cxnSp macro="">
      <xdr:nvCxnSpPr>
        <xdr:cNvPr id="573" name="直線コネクタ 572"/>
        <xdr:cNvCxnSpPr/>
      </xdr:nvCxnSpPr>
      <xdr:spPr>
        <a:xfrm>
          <a:off x="12814300" y="9955003"/>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4" name="フローチャート : 判断 573"/>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53332</xdr:rowOff>
    </xdr:from>
    <xdr:ext cx="534377" cy="259045"/>
    <xdr:sp macro="" textlink="">
      <xdr:nvSpPr>
        <xdr:cNvPr id="575" name="テキスト ボックス 574"/>
        <xdr:cNvSpPr txBox="1"/>
      </xdr:nvSpPr>
      <xdr:spPr>
        <a:xfrm>
          <a:off x="13436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6" name="フローチャート : 判断 575"/>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164546</xdr:rowOff>
    </xdr:from>
    <xdr:ext cx="534377" cy="259045"/>
    <xdr:sp macro="" textlink="">
      <xdr:nvSpPr>
        <xdr:cNvPr id="577" name="テキスト ボックス 576"/>
        <xdr:cNvSpPr txBox="1"/>
      </xdr:nvSpPr>
      <xdr:spPr>
        <a:xfrm>
          <a:off x="12547111" y="95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85223</xdr:rowOff>
    </xdr:from>
    <xdr:to>
      <xdr:col>23</xdr:col>
      <xdr:colOff>568325</xdr:colOff>
      <xdr:row>55</xdr:row>
      <xdr:rowOff>15373</xdr:rowOff>
    </xdr:to>
    <xdr:sp macro="" textlink="">
      <xdr:nvSpPr>
        <xdr:cNvPr id="583" name="円/楕円 582"/>
        <xdr:cNvSpPr/>
      </xdr:nvSpPr>
      <xdr:spPr>
        <a:xfrm>
          <a:off x="16268700" y="93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108100</xdr:rowOff>
    </xdr:from>
    <xdr:ext cx="534377" cy="259045"/>
    <xdr:sp macro="" textlink="">
      <xdr:nvSpPr>
        <xdr:cNvPr id="584" name="教育費該当値テキスト"/>
        <xdr:cNvSpPr txBox="1"/>
      </xdr:nvSpPr>
      <xdr:spPr>
        <a:xfrm>
          <a:off x="16370300" y="9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60,193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47695</xdr:rowOff>
    </xdr:from>
    <xdr:to>
      <xdr:col>22</xdr:col>
      <xdr:colOff>415925</xdr:colOff>
      <xdr:row>57</xdr:row>
      <xdr:rowOff>149295</xdr:rowOff>
    </xdr:to>
    <xdr:sp macro="" textlink="">
      <xdr:nvSpPr>
        <xdr:cNvPr id="585" name="円/楕円 584"/>
        <xdr:cNvSpPr/>
      </xdr:nvSpPr>
      <xdr:spPr>
        <a:xfrm>
          <a:off x="15430500" y="98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140422</xdr:rowOff>
    </xdr:from>
    <xdr:ext cx="534377" cy="259045"/>
    <xdr:sp macro="" textlink="">
      <xdr:nvSpPr>
        <xdr:cNvPr id="586" name="テキスト ボックス 585"/>
        <xdr:cNvSpPr txBox="1"/>
      </xdr:nvSpPr>
      <xdr:spPr>
        <a:xfrm>
          <a:off x="15214111" y="99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113798</xdr:rowOff>
    </xdr:from>
    <xdr:to>
      <xdr:col>21</xdr:col>
      <xdr:colOff>212725</xdr:colOff>
      <xdr:row>57</xdr:row>
      <xdr:rowOff>43948</xdr:rowOff>
    </xdr:to>
    <xdr:sp macro="" textlink="">
      <xdr:nvSpPr>
        <xdr:cNvPr id="587" name="円/楕円 586"/>
        <xdr:cNvSpPr/>
      </xdr:nvSpPr>
      <xdr:spPr>
        <a:xfrm>
          <a:off x="14541500" y="9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60475</xdr:rowOff>
    </xdr:from>
    <xdr:ext cx="534377" cy="259045"/>
    <xdr:sp macro="" textlink="">
      <xdr:nvSpPr>
        <xdr:cNvPr id="588" name="テキスト ボックス 587"/>
        <xdr:cNvSpPr txBox="1"/>
      </xdr:nvSpPr>
      <xdr:spPr>
        <a:xfrm>
          <a:off x="14325111" y="9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26968</xdr:rowOff>
    </xdr:from>
    <xdr:to>
      <xdr:col>20</xdr:col>
      <xdr:colOff>9525</xdr:colOff>
      <xdr:row>58</xdr:row>
      <xdr:rowOff>128568</xdr:rowOff>
    </xdr:to>
    <xdr:sp macro="" textlink="">
      <xdr:nvSpPr>
        <xdr:cNvPr id="589" name="円/楕円 588"/>
        <xdr:cNvSpPr/>
      </xdr:nvSpPr>
      <xdr:spPr>
        <a:xfrm>
          <a:off x="13652500" y="99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119695</xdr:rowOff>
    </xdr:from>
    <xdr:ext cx="534377" cy="259045"/>
    <xdr:sp macro="" textlink="">
      <xdr:nvSpPr>
        <xdr:cNvPr id="590" name="テキスト ボックス 589"/>
        <xdr:cNvSpPr txBox="1"/>
      </xdr:nvSpPr>
      <xdr:spPr>
        <a:xfrm>
          <a:off x="13436111" y="1006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131553</xdr:rowOff>
    </xdr:from>
    <xdr:to>
      <xdr:col>18</xdr:col>
      <xdr:colOff>492125</xdr:colOff>
      <xdr:row>58</xdr:row>
      <xdr:rowOff>61703</xdr:rowOff>
    </xdr:to>
    <xdr:sp macro="" textlink="">
      <xdr:nvSpPr>
        <xdr:cNvPr id="591" name="円/楕円 590"/>
        <xdr:cNvSpPr/>
      </xdr:nvSpPr>
      <xdr:spPr>
        <a:xfrm>
          <a:off x="12763500" y="99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52830</xdr:rowOff>
    </xdr:from>
    <xdr:ext cx="534377" cy="259045"/>
    <xdr:sp macro="" textlink="">
      <xdr:nvSpPr>
        <xdr:cNvPr id="592" name="テキスト ボックス 591"/>
        <xdr:cNvSpPr txBox="1"/>
      </xdr:nvSpPr>
      <xdr:spPr>
        <a:xfrm>
          <a:off x="12547111" y="99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105663</xdr:rowOff>
    </xdr:from>
    <xdr:to>
      <xdr:col>23</xdr:col>
      <xdr:colOff>517525</xdr:colOff>
      <xdr:row>79</xdr:row>
      <xdr:rowOff>14478</xdr:rowOff>
    </xdr:to>
    <xdr:cxnSp macro="">
      <xdr:nvCxnSpPr>
        <xdr:cNvPr id="621" name="直線コネクタ 620"/>
        <xdr:cNvCxnSpPr/>
      </xdr:nvCxnSpPr>
      <xdr:spPr>
        <a:xfrm>
          <a:off x="15481300" y="13478763"/>
          <a:ext cx="838200" cy="8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40260</xdr:rowOff>
    </xdr:from>
    <xdr:to>
      <xdr:col>22</xdr:col>
      <xdr:colOff>365125</xdr:colOff>
      <xdr:row>78</xdr:row>
      <xdr:rowOff>105663</xdr:rowOff>
    </xdr:to>
    <xdr:cxnSp macro="">
      <xdr:nvCxnSpPr>
        <xdr:cNvPr id="624" name="直線コネクタ 623"/>
        <xdr:cNvCxnSpPr/>
      </xdr:nvCxnSpPr>
      <xdr:spPr>
        <a:xfrm>
          <a:off x="14592300" y="13413360"/>
          <a:ext cx="889000" cy="6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18162</xdr:rowOff>
    </xdr:from>
    <xdr:to>
      <xdr:col>22</xdr:col>
      <xdr:colOff>415925</xdr:colOff>
      <xdr:row>78</xdr:row>
      <xdr:rowOff>119762</xdr:rowOff>
    </xdr:to>
    <xdr:sp macro="" textlink="">
      <xdr:nvSpPr>
        <xdr:cNvPr id="625" name="フローチャート : 判断 624"/>
        <xdr:cNvSpPr/>
      </xdr:nvSpPr>
      <xdr:spPr>
        <a:xfrm>
          <a:off x="15430500" y="133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136289</xdr:rowOff>
    </xdr:from>
    <xdr:ext cx="469744" cy="259045"/>
    <xdr:sp macro="" textlink="">
      <xdr:nvSpPr>
        <xdr:cNvPr id="626" name="テキスト ボックス 625"/>
        <xdr:cNvSpPr txBox="1"/>
      </xdr:nvSpPr>
      <xdr:spPr>
        <a:xfrm>
          <a:off x="15246427" y="1316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40260</xdr:rowOff>
    </xdr:from>
    <xdr:to>
      <xdr:col>21</xdr:col>
      <xdr:colOff>161925</xdr:colOff>
      <xdr:row>78</xdr:row>
      <xdr:rowOff>68580</xdr:rowOff>
    </xdr:to>
    <xdr:cxnSp macro="">
      <xdr:nvCxnSpPr>
        <xdr:cNvPr id="627" name="直線コネクタ 626"/>
        <xdr:cNvCxnSpPr/>
      </xdr:nvCxnSpPr>
      <xdr:spPr>
        <a:xfrm flipV="1">
          <a:off x="13703300" y="13413360"/>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142748</xdr:rowOff>
    </xdr:from>
    <xdr:to>
      <xdr:col>21</xdr:col>
      <xdr:colOff>212725</xdr:colOff>
      <xdr:row>77</xdr:row>
      <xdr:rowOff>72898</xdr:rowOff>
    </xdr:to>
    <xdr:sp macro="" textlink="">
      <xdr:nvSpPr>
        <xdr:cNvPr id="628" name="フローチャート : 判断 627"/>
        <xdr:cNvSpPr/>
      </xdr:nvSpPr>
      <xdr:spPr>
        <a:xfrm>
          <a:off x="14541500" y="131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89425</xdr:rowOff>
    </xdr:from>
    <xdr:ext cx="469744" cy="259045"/>
    <xdr:sp macro="" textlink="">
      <xdr:nvSpPr>
        <xdr:cNvPr id="629" name="テキスト ボックス 628"/>
        <xdr:cNvSpPr txBox="1"/>
      </xdr:nvSpPr>
      <xdr:spPr>
        <a:xfrm>
          <a:off x="14357427" y="129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68580</xdr:rowOff>
    </xdr:from>
    <xdr:to>
      <xdr:col>19</xdr:col>
      <xdr:colOff>644525</xdr:colOff>
      <xdr:row>79</xdr:row>
      <xdr:rowOff>44450</xdr:rowOff>
    </xdr:to>
    <xdr:cxnSp macro="">
      <xdr:nvCxnSpPr>
        <xdr:cNvPr id="630" name="直線コネクタ 629"/>
        <xdr:cNvCxnSpPr/>
      </xdr:nvCxnSpPr>
      <xdr:spPr>
        <a:xfrm flipV="1">
          <a:off x="12814300" y="13441680"/>
          <a:ext cx="889000" cy="1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87249</xdr:rowOff>
    </xdr:from>
    <xdr:to>
      <xdr:col>20</xdr:col>
      <xdr:colOff>9525</xdr:colOff>
      <xdr:row>74</xdr:row>
      <xdr:rowOff>17399</xdr:rowOff>
    </xdr:to>
    <xdr:sp macro="" textlink="">
      <xdr:nvSpPr>
        <xdr:cNvPr id="631" name="フローチャート : 判断 630"/>
        <xdr:cNvSpPr/>
      </xdr:nvSpPr>
      <xdr:spPr>
        <a:xfrm>
          <a:off x="13652500" y="1260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33926</xdr:rowOff>
    </xdr:from>
    <xdr:ext cx="469744" cy="259045"/>
    <xdr:sp macro="" textlink="">
      <xdr:nvSpPr>
        <xdr:cNvPr id="632" name="テキスト ボックス 631"/>
        <xdr:cNvSpPr txBox="1"/>
      </xdr:nvSpPr>
      <xdr:spPr>
        <a:xfrm>
          <a:off x="13468427" y="123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44704</xdr:rowOff>
    </xdr:from>
    <xdr:to>
      <xdr:col>18</xdr:col>
      <xdr:colOff>492125</xdr:colOff>
      <xdr:row>76</xdr:row>
      <xdr:rowOff>146304</xdr:rowOff>
    </xdr:to>
    <xdr:sp macro="" textlink="">
      <xdr:nvSpPr>
        <xdr:cNvPr id="633" name="フローチャート : 判断 632"/>
        <xdr:cNvSpPr/>
      </xdr:nvSpPr>
      <xdr:spPr>
        <a:xfrm>
          <a:off x="12763500" y="130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162831</xdr:rowOff>
    </xdr:from>
    <xdr:ext cx="469744" cy="259045"/>
    <xdr:sp macro="" textlink="">
      <xdr:nvSpPr>
        <xdr:cNvPr id="634" name="テキスト ボックス 633"/>
        <xdr:cNvSpPr txBox="1"/>
      </xdr:nvSpPr>
      <xdr:spPr>
        <a:xfrm>
          <a:off x="12579427" y="128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135128</xdr:rowOff>
    </xdr:from>
    <xdr:to>
      <xdr:col>23</xdr:col>
      <xdr:colOff>568325</xdr:colOff>
      <xdr:row>79</xdr:row>
      <xdr:rowOff>65278</xdr:rowOff>
    </xdr:to>
    <xdr:sp macro="" textlink="">
      <xdr:nvSpPr>
        <xdr:cNvPr id="640" name="円/楕円 639"/>
        <xdr:cNvSpPr/>
      </xdr:nvSpPr>
      <xdr:spPr>
        <a:xfrm>
          <a:off x="16268700" y="135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78565" cy="259045"/>
    <xdr:sp macro="" textlink="">
      <xdr:nvSpPr>
        <xdr:cNvPr id="641" name="災害復旧費該当値テキスト"/>
        <xdr:cNvSpPr txBox="1"/>
      </xdr:nvSpPr>
      <xdr:spPr>
        <a:xfrm>
          <a:off x="16370300" y="13458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54863</xdr:rowOff>
    </xdr:from>
    <xdr:to>
      <xdr:col>22</xdr:col>
      <xdr:colOff>415925</xdr:colOff>
      <xdr:row>78</xdr:row>
      <xdr:rowOff>156463</xdr:rowOff>
    </xdr:to>
    <xdr:sp macro="" textlink="">
      <xdr:nvSpPr>
        <xdr:cNvPr id="642" name="円/楕円 641"/>
        <xdr:cNvSpPr/>
      </xdr:nvSpPr>
      <xdr:spPr>
        <a:xfrm>
          <a:off x="15430500" y="13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147590</xdr:rowOff>
    </xdr:from>
    <xdr:ext cx="378565" cy="259045"/>
    <xdr:sp macro="" textlink="">
      <xdr:nvSpPr>
        <xdr:cNvPr id="643" name="テキスト ボックス 642"/>
        <xdr:cNvSpPr txBox="1"/>
      </xdr:nvSpPr>
      <xdr:spPr>
        <a:xfrm>
          <a:off x="15292017" y="1352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160910</xdr:rowOff>
    </xdr:from>
    <xdr:to>
      <xdr:col>21</xdr:col>
      <xdr:colOff>212725</xdr:colOff>
      <xdr:row>78</xdr:row>
      <xdr:rowOff>91060</xdr:rowOff>
    </xdr:to>
    <xdr:sp macro="" textlink="">
      <xdr:nvSpPr>
        <xdr:cNvPr id="644" name="円/楕円 643"/>
        <xdr:cNvSpPr/>
      </xdr:nvSpPr>
      <xdr:spPr>
        <a:xfrm>
          <a:off x="145415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82187</xdr:rowOff>
    </xdr:from>
    <xdr:ext cx="469744" cy="259045"/>
    <xdr:sp macro="" textlink="">
      <xdr:nvSpPr>
        <xdr:cNvPr id="645" name="テキスト ボックス 644"/>
        <xdr:cNvSpPr txBox="1"/>
      </xdr:nvSpPr>
      <xdr:spPr>
        <a:xfrm>
          <a:off x="14357427" y="134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17780</xdr:rowOff>
    </xdr:from>
    <xdr:to>
      <xdr:col>20</xdr:col>
      <xdr:colOff>9525</xdr:colOff>
      <xdr:row>78</xdr:row>
      <xdr:rowOff>119380</xdr:rowOff>
    </xdr:to>
    <xdr:sp macro="" textlink="">
      <xdr:nvSpPr>
        <xdr:cNvPr id="646" name="円/楕円 645"/>
        <xdr:cNvSpPr/>
      </xdr:nvSpPr>
      <xdr:spPr>
        <a:xfrm>
          <a:off x="13652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110507</xdr:rowOff>
    </xdr:from>
    <xdr:ext cx="469744" cy="259045"/>
    <xdr:sp macro="" textlink="">
      <xdr:nvSpPr>
        <xdr:cNvPr id="647" name="テキスト ボックス 646"/>
        <xdr:cNvSpPr txBox="1"/>
      </xdr:nvSpPr>
      <xdr:spPr>
        <a:xfrm>
          <a:off x="13468427"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13822</xdr:rowOff>
    </xdr:from>
    <xdr:to>
      <xdr:col>23</xdr:col>
      <xdr:colOff>517525</xdr:colOff>
      <xdr:row>95</xdr:row>
      <xdr:rowOff>61094</xdr:rowOff>
    </xdr:to>
    <xdr:cxnSp macro="">
      <xdr:nvCxnSpPr>
        <xdr:cNvPr id="680" name="直線コネクタ 679"/>
        <xdr:cNvCxnSpPr/>
      </xdr:nvCxnSpPr>
      <xdr:spPr>
        <a:xfrm>
          <a:off x="15481300" y="16301572"/>
          <a:ext cx="838200" cy="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13822</xdr:rowOff>
    </xdr:from>
    <xdr:to>
      <xdr:col>22</xdr:col>
      <xdr:colOff>365125</xdr:colOff>
      <xdr:row>95</xdr:row>
      <xdr:rowOff>53535</xdr:rowOff>
    </xdr:to>
    <xdr:cxnSp macro="">
      <xdr:nvCxnSpPr>
        <xdr:cNvPr id="683" name="直線コネクタ 682"/>
        <xdr:cNvCxnSpPr/>
      </xdr:nvCxnSpPr>
      <xdr:spPr>
        <a:xfrm flipV="1">
          <a:off x="14592300" y="16301572"/>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4" name="フローチャート : 判断 683"/>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140789</xdr:rowOff>
    </xdr:from>
    <xdr:ext cx="534377" cy="259045"/>
    <xdr:sp macro="" textlink="">
      <xdr:nvSpPr>
        <xdr:cNvPr id="685" name="テキスト ボックス 684"/>
        <xdr:cNvSpPr txBox="1"/>
      </xdr:nvSpPr>
      <xdr:spPr>
        <a:xfrm>
          <a:off x="15214111" y="164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42332</xdr:rowOff>
    </xdr:from>
    <xdr:to>
      <xdr:col>21</xdr:col>
      <xdr:colOff>161925</xdr:colOff>
      <xdr:row>95</xdr:row>
      <xdr:rowOff>53535</xdr:rowOff>
    </xdr:to>
    <xdr:cxnSp macro="">
      <xdr:nvCxnSpPr>
        <xdr:cNvPr id="686" name="直線コネクタ 685"/>
        <xdr:cNvCxnSpPr/>
      </xdr:nvCxnSpPr>
      <xdr:spPr>
        <a:xfrm>
          <a:off x="13703300" y="16330082"/>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7" name="フローチャート : 判断 686"/>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152857</xdr:rowOff>
    </xdr:from>
    <xdr:ext cx="534377" cy="259045"/>
    <xdr:sp macro="" textlink="">
      <xdr:nvSpPr>
        <xdr:cNvPr id="688" name="テキスト ボックス 687"/>
        <xdr:cNvSpPr txBox="1"/>
      </xdr:nvSpPr>
      <xdr:spPr>
        <a:xfrm>
          <a:off x="14325111" y="164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132304</xdr:rowOff>
    </xdr:from>
    <xdr:to>
      <xdr:col>19</xdr:col>
      <xdr:colOff>644525</xdr:colOff>
      <xdr:row>95</xdr:row>
      <xdr:rowOff>42332</xdr:rowOff>
    </xdr:to>
    <xdr:cxnSp macro="">
      <xdr:nvCxnSpPr>
        <xdr:cNvPr id="689" name="直線コネクタ 688"/>
        <xdr:cNvCxnSpPr/>
      </xdr:nvCxnSpPr>
      <xdr:spPr>
        <a:xfrm>
          <a:off x="12814300" y="16248604"/>
          <a:ext cx="889000" cy="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90" name="フローチャート : 判断 689"/>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115219</xdr:rowOff>
    </xdr:from>
    <xdr:ext cx="534377" cy="259045"/>
    <xdr:sp macro="" textlink="">
      <xdr:nvSpPr>
        <xdr:cNvPr id="691" name="テキスト ボックス 690"/>
        <xdr:cNvSpPr txBox="1"/>
      </xdr:nvSpPr>
      <xdr:spPr>
        <a:xfrm>
          <a:off x="13436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92" name="フローチャート : 判断 691"/>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109242</xdr:rowOff>
    </xdr:from>
    <xdr:ext cx="534377" cy="259045"/>
    <xdr:sp macro="" textlink="">
      <xdr:nvSpPr>
        <xdr:cNvPr id="693" name="テキスト ボックス 692"/>
        <xdr:cNvSpPr txBox="1"/>
      </xdr:nvSpPr>
      <xdr:spPr>
        <a:xfrm>
          <a:off x="12547111" y="1639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10294</xdr:rowOff>
    </xdr:from>
    <xdr:to>
      <xdr:col>23</xdr:col>
      <xdr:colOff>568325</xdr:colOff>
      <xdr:row>95</xdr:row>
      <xdr:rowOff>111894</xdr:rowOff>
    </xdr:to>
    <xdr:sp macro="" textlink="">
      <xdr:nvSpPr>
        <xdr:cNvPr id="699" name="円/楕円 698"/>
        <xdr:cNvSpPr/>
      </xdr:nvSpPr>
      <xdr:spPr>
        <a:xfrm>
          <a:off x="16268700" y="162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33171</xdr:rowOff>
    </xdr:from>
    <xdr:ext cx="534377" cy="259045"/>
    <xdr:sp macro="" textlink="">
      <xdr:nvSpPr>
        <xdr:cNvPr id="700" name="公債費該当値テキスト"/>
        <xdr:cNvSpPr txBox="1"/>
      </xdr:nvSpPr>
      <xdr:spPr>
        <a:xfrm>
          <a:off x="16370300" y="161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44,314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134472</xdr:rowOff>
    </xdr:from>
    <xdr:to>
      <xdr:col>22</xdr:col>
      <xdr:colOff>415925</xdr:colOff>
      <xdr:row>95</xdr:row>
      <xdr:rowOff>64622</xdr:rowOff>
    </xdr:to>
    <xdr:sp macro="" textlink="">
      <xdr:nvSpPr>
        <xdr:cNvPr id="701" name="円/楕円 700"/>
        <xdr:cNvSpPr/>
      </xdr:nvSpPr>
      <xdr:spPr>
        <a:xfrm>
          <a:off x="15430500" y="162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81149</xdr:rowOff>
    </xdr:from>
    <xdr:ext cx="534377" cy="259045"/>
    <xdr:sp macro="" textlink="">
      <xdr:nvSpPr>
        <xdr:cNvPr id="702" name="テキスト ボックス 701"/>
        <xdr:cNvSpPr txBox="1"/>
      </xdr:nvSpPr>
      <xdr:spPr>
        <a:xfrm>
          <a:off x="15214111" y="1602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2735</xdr:rowOff>
    </xdr:from>
    <xdr:to>
      <xdr:col>21</xdr:col>
      <xdr:colOff>212725</xdr:colOff>
      <xdr:row>95</xdr:row>
      <xdr:rowOff>104335</xdr:rowOff>
    </xdr:to>
    <xdr:sp macro="" textlink="">
      <xdr:nvSpPr>
        <xdr:cNvPr id="703" name="円/楕円 702"/>
        <xdr:cNvSpPr/>
      </xdr:nvSpPr>
      <xdr:spPr>
        <a:xfrm>
          <a:off x="14541500" y="1629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120862</xdr:rowOff>
    </xdr:from>
    <xdr:ext cx="534377" cy="259045"/>
    <xdr:sp macro="" textlink="">
      <xdr:nvSpPr>
        <xdr:cNvPr id="704" name="テキスト ボックス 703"/>
        <xdr:cNvSpPr txBox="1"/>
      </xdr:nvSpPr>
      <xdr:spPr>
        <a:xfrm>
          <a:off x="14325111" y="160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162982</xdr:rowOff>
    </xdr:from>
    <xdr:to>
      <xdr:col>20</xdr:col>
      <xdr:colOff>9525</xdr:colOff>
      <xdr:row>95</xdr:row>
      <xdr:rowOff>93132</xdr:rowOff>
    </xdr:to>
    <xdr:sp macro="" textlink="">
      <xdr:nvSpPr>
        <xdr:cNvPr id="705" name="円/楕円 704"/>
        <xdr:cNvSpPr/>
      </xdr:nvSpPr>
      <xdr:spPr>
        <a:xfrm>
          <a:off x="13652500" y="162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109659</xdr:rowOff>
    </xdr:from>
    <xdr:ext cx="534377" cy="259045"/>
    <xdr:sp macro="" textlink="">
      <xdr:nvSpPr>
        <xdr:cNvPr id="706" name="テキスト ボックス 705"/>
        <xdr:cNvSpPr txBox="1"/>
      </xdr:nvSpPr>
      <xdr:spPr>
        <a:xfrm>
          <a:off x="13436111" y="160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81504</xdr:rowOff>
    </xdr:from>
    <xdr:to>
      <xdr:col>18</xdr:col>
      <xdr:colOff>492125</xdr:colOff>
      <xdr:row>95</xdr:row>
      <xdr:rowOff>11654</xdr:rowOff>
    </xdr:to>
    <xdr:sp macro="" textlink="">
      <xdr:nvSpPr>
        <xdr:cNvPr id="707" name="円/楕円 706"/>
        <xdr:cNvSpPr/>
      </xdr:nvSpPr>
      <xdr:spPr>
        <a:xfrm>
          <a:off x="12763500" y="161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28181</xdr:rowOff>
    </xdr:from>
    <xdr:ext cx="534377" cy="259045"/>
    <xdr:sp macro="" textlink="">
      <xdr:nvSpPr>
        <xdr:cNvPr id="708" name="テキスト ボックス 707"/>
        <xdr:cNvSpPr txBox="1"/>
      </xdr:nvSpPr>
      <xdr:spPr>
        <a:xfrm>
          <a:off x="12547111" y="159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3911</xdr:rowOff>
    </xdr:from>
    <xdr:to>
      <xdr:col>31</xdr:col>
      <xdr:colOff>34925</xdr:colOff>
      <xdr:row>38</xdr:row>
      <xdr:rowOff>139700</xdr:rowOff>
    </xdr:to>
    <xdr:cxnSp macro="">
      <xdr:nvCxnSpPr>
        <xdr:cNvPr id="738" name="直線コネクタ 737"/>
        <xdr:cNvCxnSpPr/>
      </xdr:nvCxnSpPr>
      <xdr:spPr>
        <a:xfrm>
          <a:off x="20434300" y="6519011"/>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39" name="フローチャート : 判断 738"/>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6316</xdr:rowOff>
    </xdr:from>
    <xdr:ext cx="378565" cy="259045"/>
    <xdr:sp macro="" textlink="">
      <xdr:nvSpPr>
        <xdr:cNvPr id="740" name="テキスト ボックス 739"/>
        <xdr:cNvSpPr txBox="1"/>
      </xdr:nvSpPr>
      <xdr:spPr>
        <a:xfrm>
          <a:off x="21134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3911</xdr:rowOff>
    </xdr:from>
    <xdr:to>
      <xdr:col>29</xdr:col>
      <xdr:colOff>517525</xdr:colOff>
      <xdr:row>38</xdr:row>
      <xdr:rowOff>139700</xdr:rowOff>
    </xdr:to>
    <xdr:cxnSp macro="">
      <xdr:nvCxnSpPr>
        <xdr:cNvPr id="741" name="直線コネクタ 740"/>
        <xdr:cNvCxnSpPr/>
      </xdr:nvCxnSpPr>
      <xdr:spPr>
        <a:xfrm flipV="1">
          <a:off x="19545300" y="6519011"/>
          <a:ext cx="8890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42" name="フローチャート : 判断 74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24147</xdr:rowOff>
    </xdr:from>
    <xdr:ext cx="378565" cy="259045"/>
    <xdr:sp macro="" textlink="">
      <xdr:nvSpPr>
        <xdr:cNvPr id="743" name="テキスト ボックス 742"/>
        <xdr:cNvSpPr txBox="1"/>
      </xdr:nvSpPr>
      <xdr:spPr>
        <a:xfrm>
          <a:off x="20245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5" name="フローチャート : 判断 744"/>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6" name="テキスト ボックス 745"/>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7" name="フローチャート : 判断 746"/>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48" name="テキスト ボックス 747"/>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124562</xdr:rowOff>
    </xdr:from>
    <xdr:to>
      <xdr:col>29</xdr:col>
      <xdr:colOff>568325</xdr:colOff>
      <xdr:row>38</xdr:row>
      <xdr:rowOff>54711</xdr:rowOff>
    </xdr:to>
    <xdr:sp macro="" textlink="">
      <xdr:nvSpPr>
        <xdr:cNvPr id="758" name="円/楕円 757"/>
        <xdr:cNvSpPr/>
      </xdr:nvSpPr>
      <xdr:spPr>
        <a:xfrm>
          <a:off x="20383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45838</xdr:rowOff>
    </xdr:from>
    <xdr:ext cx="378565" cy="259045"/>
    <xdr:sp macro="" textlink="">
      <xdr:nvSpPr>
        <xdr:cNvPr id="759" name="テキスト ボックス 758"/>
        <xdr:cNvSpPr txBox="1"/>
      </xdr:nvSpPr>
      <xdr:spPr>
        <a:xfrm>
          <a:off x="20245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上記の各グラフが示すように、教育費、公債費以外の全ての費目について、一人当たりのコストが類似団体平均を下回っており、特に総務費、消防費については、類似団体の中で最小となっている。</a:t>
          </a:r>
          <a:endParaRPr kumimoji="1" lang="en-US" altLang="ja-JP" sz="1300">
            <a:latin typeface="ＭＳ Ｐゴシック"/>
          </a:endParaRPr>
        </a:p>
        <a:p>
          <a:r>
            <a:rPr kumimoji="1" lang="ja-JP" altLang="en-US" sz="1300">
              <a:latin typeface="ＭＳ Ｐゴシック"/>
            </a:rPr>
            <a:t>この各数値には、財政健全化を進めるなかで、各事業の見直しを行い、その財源で市債の償還、土地開発公社の負債の解消を行っているという背景が表れている。</a:t>
          </a:r>
          <a:endParaRPr kumimoji="1" lang="en-US" altLang="ja-JP" sz="1300">
            <a:latin typeface="ＭＳ Ｐゴシック"/>
          </a:endParaRPr>
        </a:p>
        <a:p>
          <a:r>
            <a:rPr kumimoji="1" lang="ja-JP" altLang="en-US" sz="1300">
              <a:latin typeface="ＭＳ Ｐゴシック"/>
            </a:rPr>
            <a:t>特に総務費については、総務・管理部門の人員削減を進めたことや、庁舎・自治振興施設の整備等を極力抑えてきた結果であり、</a:t>
          </a:r>
          <a:endParaRPr kumimoji="1" lang="en-US" altLang="ja-JP" sz="1300">
            <a:latin typeface="ＭＳ Ｐゴシック"/>
          </a:endParaRPr>
        </a:p>
        <a:p>
          <a:r>
            <a:rPr kumimoji="1" lang="ja-JP" altLang="en-US" sz="1300">
              <a:latin typeface="ＭＳ Ｐゴシック"/>
            </a:rPr>
            <a:t>消防費については、市域が狭く、またその半分を山間部に占められていることから、支所等が必要無く、結果的に費用が抑えられている結果となっている。</a:t>
          </a:r>
          <a:endParaRPr kumimoji="1" lang="en-US" altLang="ja-JP" sz="1300">
            <a:latin typeface="ＭＳ Ｐゴシック"/>
          </a:endParaRPr>
        </a:p>
        <a:p>
          <a:r>
            <a:rPr kumimoji="1" lang="ja-JP" altLang="en-US" sz="1300">
              <a:latin typeface="ＭＳ Ｐゴシック"/>
            </a:rPr>
            <a:t>一方、教育費については、平成</a:t>
          </a:r>
          <a:r>
            <a:rPr kumimoji="1" lang="en-US" altLang="ja-JP" sz="1300">
              <a:latin typeface="ＭＳ Ｐゴシック"/>
            </a:rPr>
            <a:t>27</a:t>
          </a:r>
          <a:r>
            <a:rPr kumimoji="1" lang="ja-JP" altLang="en-US" sz="1300">
              <a:latin typeface="ＭＳ Ｐゴシック"/>
            </a:rPr>
            <a:t>年度に新学校給食センターを整備したことから、一時的に大幅な上昇となっている。</a:t>
          </a:r>
          <a:endParaRPr kumimoji="1" lang="en-US" altLang="ja-JP" sz="1300">
            <a:latin typeface="ＭＳ Ｐゴシック"/>
          </a:endParaRPr>
        </a:p>
        <a:p>
          <a:r>
            <a:rPr kumimoji="1" lang="ja-JP" altLang="en-US" sz="1300">
              <a:latin typeface="ＭＳ Ｐゴシック"/>
            </a:rPr>
            <a:t>公共施設やインフラの維持的経費までも抑えながら財政運営を行ってきた結果が上記グラフであり、今後の施設の更新や長寿命化を行うため、選択と集中を行いながら、より良い住民サービスを行える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財政健全化計画の実施もあり、基金を減らすことなく実質収支で黒字を維持することができている。しかしながら、今後は社会保障関連経費の増加や、施設の更新、老朽化対策及び再配置等の費用、それに係る公債費負担の増加による財政状況の悪化が懸念されるところである。事業の精査、選択と集中を行うことにより、慢性的な基金の取り崩しを防ぎながら、適正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より連結実質赤字比率は黒字で推移しており、平成２４年度からはすべての会計において黒字となっている。この連結における黒字額の多くは水道事業に依存している状態であり、今後、医療費の増高等による国民健康保険特別会計等で収支の悪化も予測されることから、一般会計だけでなく、市全体としてバランスのとれた適正な市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90525&#20462;&#27491;&#65289;&#12304;&#36001;&#25919;&#29366;&#27841;&#36039;&#26009;&#38598;&#12305;_272302_&#20132;&#37326;&#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258.39999999999998</v>
          </cell>
          <cell r="L73">
            <v>232.7</v>
          </cell>
          <cell r="M73">
            <v>210.1</v>
          </cell>
          <cell r="N73">
            <v>183.1</v>
          </cell>
          <cell r="O73">
            <v>169.9</v>
          </cell>
        </row>
        <row r="75">
          <cell r="K75">
            <v>16.600000000000001</v>
          </cell>
          <cell r="L75">
            <v>15.5</v>
          </cell>
          <cell r="M75">
            <v>13.7</v>
          </cell>
          <cell r="N75">
            <v>12.7</v>
          </cell>
          <cell r="O75">
            <v>13</v>
          </cell>
        </row>
        <row r="77">
          <cell r="G77" t="str">
            <v>類似団体内平均値</v>
          </cell>
          <cell r="K77">
            <v>79.5</v>
          </cell>
          <cell r="L77">
            <v>67.900000000000006</v>
          </cell>
          <cell r="M77">
            <v>56.6</v>
          </cell>
          <cell r="N77">
            <v>61.3</v>
          </cell>
          <cell r="O77">
            <v>33.6</v>
          </cell>
        </row>
        <row r="79">
          <cell r="K79">
            <v>10.6</v>
          </cell>
          <cell r="L79">
            <v>10.199999999999999</v>
          </cell>
          <cell r="M79">
            <v>9.6</v>
          </cell>
          <cell r="N79">
            <v>9.3000000000000007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26115389</v>
      </c>
      <c r="BO4" s="379"/>
      <c r="BP4" s="379"/>
      <c r="BQ4" s="379"/>
      <c r="BR4" s="379"/>
      <c r="BS4" s="379"/>
      <c r="BT4" s="379"/>
      <c r="BU4" s="380"/>
      <c r="BV4" s="378">
        <v>23128254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2.5</v>
      </c>
      <c r="CU4" s="556"/>
      <c r="CV4" s="556"/>
      <c r="CW4" s="556"/>
      <c r="CX4" s="556"/>
      <c r="CY4" s="556"/>
      <c r="CZ4" s="556"/>
      <c r="DA4" s="557"/>
      <c r="DB4" s="555">
        <v>1.9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25344252</v>
      </c>
      <c r="BO5" s="384"/>
      <c r="BP5" s="384"/>
      <c r="BQ5" s="384"/>
      <c r="BR5" s="384"/>
      <c r="BS5" s="384"/>
      <c r="BT5" s="384"/>
      <c r="BU5" s="385"/>
      <c r="BV5" s="383">
        <v>22340775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94.3</v>
      </c>
      <c r="CU5" s="354"/>
      <c r="CV5" s="354"/>
      <c r="CW5" s="354"/>
      <c r="CX5" s="354"/>
      <c r="CY5" s="354"/>
      <c r="CZ5" s="354"/>
      <c r="DA5" s="355"/>
      <c r="DB5" s="353">
        <v>96.8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771137</v>
      </c>
      <c r="BO6" s="384"/>
      <c r="BP6" s="384"/>
      <c r="BQ6" s="384"/>
      <c r="BR6" s="384"/>
      <c r="BS6" s="384"/>
      <c r="BT6" s="384"/>
      <c r="BU6" s="385"/>
      <c r="BV6" s="383">
        <v>787479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102</v>
      </c>
      <c r="CU6" s="530"/>
      <c r="CV6" s="530"/>
      <c r="CW6" s="530"/>
      <c r="CX6" s="530"/>
      <c r="CY6" s="530"/>
      <c r="CZ6" s="530"/>
      <c r="DA6" s="531"/>
      <c r="DB6" s="529">
        <v>106.4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413491</v>
      </c>
      <c r="BO7" s="384"/>
      <c r="BP7" s="384"/>
      <c r="BQ7" s="384"/>
      <c r="BR7" s="384"/>
      <c r="BS7" s="384"/>
      <c r="BT7" s="384"/>
      <c r="BU7" s="385"/>
      <c r="BV7" s="383">
        <v>512458</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14251099</v>
      </c>
      <c r="CU7" s="384"/>
      <c r="CV7" s="384"/>
      <c r="CW7" s="384"/>
      <c r="CX7" s="384"/>
      <c r="CY7" s="384"/>
      <c r="CZ7" s="384"/>
      <c r="DA7" s="385"/>
      <c r="DB7" s="383">
        <v>14110502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357646</v>
      </c>
      <c r="BO8" s="384"/>
      <c r="BP8" s="384"/>
      <c r="BQ8" s="384"/>
      <c r="BR8" s="384"/>
      <c r="BS8" s="384"/>
      <c r="BT8" s="384"/>
      <c r="BU8" s="385"/>
      <c r="BV8" s="383">
        <v>275021</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0.7</v>
      </c>
      <c r="CU8" s="493"/>
      <c r="CV8" s="493"/>
      <c r="CW8" s="493"/>
      <c r="CX8" s="493"/>
      <c r="CY8" s="493"/>
      <c r="CZ8" s="493"/>
      <c r="DA8" s="494"/>
      <c r="DB8" s="492">
        <v>0.7</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76435</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82625</v>
      </c>
      <c r="BO9" s="384"/>
      <c r="BP9" s="384"/>
      <c r="BQ9" s="384"/>
      <c r="BR9" s="384"/>
      <c r="BS9" s="384"/>
      <c r="BT9" s="384"/>
      <c r="BU9" s="385"/>
      <c r="BV9" s="383">
        <v>-20750</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20.100000000000001</v>
      </c>
      <c r="CU9" s="354"/>
      <c r="CV9" s="354"/>
      <c r="CW9" s="354"/>
      <c r="CX9" s="354"/>
      <c r="CY9" s="354"/>
      <c r="CZ9" s="354"/>
      <c r="DA9" s="355"/>
      <c r="DB9" s="353">
        <v>21.8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77686</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394905</v>
      </c>
      <c r="BO10" s="384"/>
      <c r="BP10" s="384"/>
      <c r="BQ10" s="384"/>
      <c r="BR10" s="384"/>
      <c r="BS10" s="384"/>
      <c r="BT10" s="384"/>
      <c r="BU10" s="385"/>
      <c r="BV10" s="383">
        <v>152577</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v>29345</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78015</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77573</v>
      </c>
      <c r="S13" s="485"/>
      <c r="T13" s="485"/>
      <c r="U13" s="485"/>
      <c r="V13" s="486"/>
      <c r="W13" s="472" t="s">
        <v>120</v>
      </c>
      <c r="X13" s="396"/>
      <c r="Y13" s="396"/>
      <c r="Z13" s="396"/>
      <c r="AA13" s="396"/>
      <c r="AB13" s="397"/>
      <c r="AC13" s="359">
        <v>260</v>
      </c>
      <c r="AD13" s="360"/>
      <c r="AE13" s="360"/>
      <c r="AF13" s="360"/>
      <c r="AG13" s="361"/>
      <c r="AH13" s="359">
        <v>353</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477530</v>
      </c>
      <c r="BO13" s="384"/>
      <c r="BP13" s="384"/>
      <c r="BQ13" s="384"/>
      <c r="BR13" s="384"/>
      <c r="BS13" s="384"/>
      <c r="BT13" s="384"/>
      <c r="BU13" s="385"/>
      <c r="BV13" s="383">
        <v>161172</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13</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78055</v>
      </c>
      <c r="S14" s="485"/>
      <c r="T14" s="485"/>
      <c r="U14" s="485"/>
      <c r="V14" s="486"/>
      <c r="W14" s="487"/>
      <c r="X14" s="399"/>
      <c r="Y14" s="399"/>
      <c r="Z14" s="399"/>
      <c r="AA14" s="399"/>
      <c r="AB14" s="400"/>
      <c r="AC14" s="477">
        <v>0.8</v>
      </c>
      <c r="AD14" s="478"/>
      <c r="AE14" s="478"/>
      <c r="AF14" s="478"/>
      <c r="AG14" s="479"/>
      <c r="AH14" s="477">
        <v>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169.9</v>
      </c>
      <c r="CU14" s="456"/>
      <c r="CV14" s="456"/>
      <c r="CW14" s="456"/>
      <c r="CX14" s="456"/>
      <c r="CY14" s="456"/>
      <c r="CZ14" s="456"/>
      <c r="DA14" s="457"/>
      <c r="DB14" s="488">
        <v>183.1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77605</v>
      </c>
      <c r="S15" s="485"/>
      <c r="T15" s="485"/>
      <c r="U15" s="485"/>
      <c r="V15" s="486"/>
      <c r="W15" s="472" t="s">
        <v>127</v>
      </c>
      <c r="X15" s="396"/>
      <c r="Y15" s="396"/>
      <c r="Z15" s="396"/>
      <c r="AA15" s="396"/>
      <c r="AB15" s="397"/>
      <c r="AC15" s="359">
        <v>8516</v>
      </c>
      <c r="AD15" s="360"/>
      <c r="AE15" s="360"/>
      <c r="AF15" s="360"/>
      <c r="AG15" s="361"/>
      <c r="AH15" s="359">
        <v>9786</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7850290</v>
      </c>
      <c r="BO15" s="379"/>
      <c r="BP15" s="379"/>
      <c r="BQ15" s="379"/>
      <c r="BR15" s="379"/>
      <c r="BS15" s="379"/>
      <c r="BT15" s="379"/>
      <c r="BU15" s="380"/>
      <c r="BV15" s="378">
        <v>7492624</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26.7</v>
      </c>
      <c r="AD16" s="478"/>
      <c r="AE16" s="478"/>
      <c r="AF16" s="478"/>
      <c r="AG16" s="479"/>
      <c r="AH16" s="477">
        <v>28.3</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11005683</v>
      </c>
      <c r="BO16" s="384"/>
      <c r="BP16" s="384"/>
      <c r="BQ16" s="384"/>
      <c r="BR16" s="384"/>
      <c r="BS16" s="384"/>
      <c r="BT16" s="384"/>
      <c r="BU16" s="385"/>
      <c r="BV16" s="383">
        <v>10686930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23168</v>
      </c>
      <c r="AD17" s="360"/>
      <c r="AE17" s="360"/>
      <c r="AF17" s="360"/>
      <c r="AG17" s="361"/>
      <c r="AH17" s="359">
        <v>23590</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9964245</v>
      </c>
      <c r="BO17" s="384"/>
      <c r="BP17" s="384"/>
      <c r="BQ17" s="384"/>
      <c r="BR17" s="384"/>
      <c r="BS17" s="384"/>
      <c r="BT17" s="384"/>
      <c r="BU17" s="385"/>
      <c r="BV17" s="383">
        <v>9619999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25.55</v>
      </c>
      <c r="M18" s="448"/>
      <c r="N18" s="448"/>
      <c r="O18" s="448"/>
      <c r="P18" s="448"/>
      <c r="Q18" s="448"/>
      <c r="R18" s="449"/>
      <c r="S18" s="449"/>
      <c r="T18" s="449"/>
      <c r="U18" s="449"/>
      <c r="V18" s="450"/>
      <c r="W18" s="464"/>
      <c r="X18" s="465"/>
      <c r="Y18" s="465"/>
      <c r="Z18" s="465"/>
      <c r="AA18" s="465"/>
      <c r="AB18" s="473"/>
      <c r="AC18" s="347">
        <v>72.5</v>
      </c>
      <c r="AD18" s="348"/>
      <c r="AE18" s="348"/>
      <c r="AF18" s="348"/>
      <c r="AG18" s="451"/>
      <c r="AH18" s="347">
        <v>68.3</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14037908</v>
      </c>
      <c r="BO18" s="384"/>
      <c r="BP18" s="384"/>
      <c r="BQ18" s="384"/>
      <c r="BR18" s="384"/>
      <c r="BS18" s="384"/>
      <c r="BT18" s="384"/>
      <c r="BU18" s="385"/>
      <c r="BV18" s="383">
        <v>13924479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2992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16685246</v>
      </c>
      <c r="BO19" s="384"/>
      <c r="BP19" s="384"/>
      <c r="BQ19" s="384"/>
      <c r="BR19" s="384"/>
      <c r="BS19" s="384"/>
      <c r="BT19" s="384"/>
      <c r="BU19" s="385"/>
      <c r="BV19" s="383">
        <v>16413275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28923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30984177</v>
      </c>
      <c r="BO23" s="384"/>
      <c r="BP23" s="384"/>
      <c r="BQ23" s="384"/>
      <c r="BR23" s="384"/>
      <c r="BS23" s="384"/>
      <c r="BT23" s="384"/>
      <c r="BU23" s="385"/>
      <c r="BV23" s="383">
        <v>30572997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7425</v>
      </c>
      <c r="R24" s="360"/>
      <c r="S24" s="360"/>
      <c r="T24" s="360"/>
      <c r="U24" s="360"/>
      <c r="V24" s="361"/>
      <c r="W24" s="425"/>
      <c r="X24" s="416"/>
      <c r="Y24" s="417"/>
      <c r="Z24" s="356" t="s">
        <v>151</v>
      </c>
      <c r="AA24" s="357"/>
      <c r="AB24" s="357"/>
      <c r="AC24" s="357"/>
      <c r="AD24" s="357"/>
      <c r="AE24" s="357"/>
      <c r="AF24" s="357"/>
      <c r="AG24" s="358"/>
      <c r="AH24" s="359">
        <v>454</v>
      </c>
      <c r="AI24" s="360"/>
      <c r="AJ24" s="360"/>
      <c r="AK24" s="360"/>
      <c r="AL24" s="361"/>
      <c r="AM24" s="359">
        <v>1424652</v>
      </c>
      <c r="AN24" s="360"/>
      <c r="AO24" s="360"/>
      <c r="AP24" s="360"/>
      <c r="AQ24" s="360"/>
      <c r="AR24" s="361"/>
      <c r="AS24" s="359">
        <v>3138</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15741980</v>
      </c>
      <c r="BO24" s="384"/>
      <c r="BP24" s="384"/>
      <c r="BQ24" s="384"/>
      <c r="BR24" s="384"/>
      <c r="BS24" s="384"/>
      <c r="BT24" s="384"/>
      <c r="BU24" s="385"/>
      <c r="BV24" s="383">
        <v>13526021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2</v>
      </c>
      <c r="M25" s="360"/>
      <c r="N25" s="360"/>
      <c r="O25" s="360"/>
      <c r="P25" s="361"/>
      <c r="Q25" s="359">
        <v>7000</v>
      </c>
      <c r="R25" s="360"/>
      <c r="S25" s="360"/>
      <c r="T25" s="360"/>
      <c r="U25" s="360"/>
      <c r="V25" s="361"/>
      <c r="W25" s="425"/>
      <c r="X25" s="416"/>
      <c r="Y25" s="417"/>
      <c r="Z25" s="356" t="s">
        <v>154</v>
      </c>
      <c r="AA25" s="357"/>
      <c r="AB25" s="357"/>
      <c r="AC25" s="357"/>
      <c r="AD25" s="357"/>
      <c r="AE25" s="357"/>
      <c r="AF25" s="357"/>
      <c r="AG25" s="358"/>
      <c r="AH25" s="359">
        <v>75</v>
      </c>
      <c r="AI25" s="360"/>
      <c r="AJ25" s="360"/>
      <c r="AK25" s="360"/>
      <c r="AL25" s="361"/>
      <c r="AM25" s="359">
        <v>213900</v>
      </c>
      <c r="AN25" s="360"/>
      <c r="AO25" s="360"/>
      <c r="AP25" s="360"/>
      <c r="AQ25" s="360"/>
      <c r="AR25" s="361"/>
      <c r="AS25" s="359">
        <v>2852</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14622115</v>
      </c>
      <c r="BO25" s="379"/>
      <c r="BP25" s="379"/>
      <c r="BQ25" s="379"/>
      <c r="BR25" s="379"/>
      <c r="BS25" s="379"/>
      <c r="BT25" s="379"/>
      <c r="BU25" s="380"/>
      <c r="BV25" s="378">
        <v>15826031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6160</v>
      </c>
      <c r="R26" s="360"/>
      <c r="S26" s="360"/>
      <c r="T26" s="360"/>
      <c r="U26" s="360"/>
      <c r="V26" s="361"/>
      <c r="W26" s="425"/>
      <c r="X26" s="416"/>
      <c r="Y26" s="417"/>
      <c r="Z26" s="356" t="s">
        <v>157</v>
      </c>
      <c r="AA26" s="438"/>
      <c r="AB26" s="438"/>
      <c r="AC26" s="438"/>
      <c r="AD26" s="438"/>
      <c r="AE26" s="438"/>
      <c r="AF26" s="438"/>
      <c r="AG26" s="439"/>
      <c r="AH26" s="359">
        <v>60</v>
      </c>
      <c r="AI26" s="360"/>
      <c r="AJ26" s="360"/>
      <c r="AK26" s="360"/>
      <c r="AL26" s="361"/>
      <c r="AM26" s="359">
        <v>217140</v>
      </c>
      <c r="AN26" s="360"/>
      <c r="AO26" s="360"/>
      <c r="AP26" s="360"/>
      <c r="AQ26" s="360"/>
      <c r="AR26" s="361"/>
      <c r="AS26" s="359">
        <v>3619</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6210</v>
      </c>
      <c r="R27" s="360"/>
      <c r="S27" s="360"/>
      <c r="T27" s="360"/>
      <c r="U27" s="360"/>
      <c r="V27" s="361"/>
      <c r="W27" s="425"/>
      <c r="X27" s="416"/>
      <c r="Y27" s="417"/>
      <c r="Z27" s="356" t="s">
        <v>160</v>
      </c>
      <c r="AA27" s="357"/>
      <c r="AB27" s="357"/>
      <c r="AC27" s="357"/>
      <c r="AD27" s="357"/>
      <c r="AE27" s="357"/>
      <c r="AF27" s="357"/>
      <c r="AG27" s="358"/>
      <c r="AH27" s="359">
        <v>24</v>
      </c>
      <c r="AI27" s="360"/>
      <c r="AJ27" s="360"/>
      <c r="AK27" s="360"/>
      <c r="AL27" s="361"/>
      <c r="AM27" s="359">
        <v>78266</v>
      </c>
      <c r="AN27" s="360"/>
      <c r="AO27" s="360"/>
      <c r="AP27" s="360"/>
      <c r="AQ27" s="360"/>
      <c r="AR27" s="361"/>
      <c r="AS27" s="359">
        <v>3261</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117</v>
      </c>
      <c r="BO27" s="387"/>
      <c r="BP27" s="387"/>
      <c r="BQ27" s="387"/>
      <c r="BR27" s="387"/>
      <c r="BS27" s="387"/>
      <c r="BT27" s="387"/>
      <c r="BU27" s="388"/>
      <c r="BV27" s="386" t="s">
        <v>117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5715</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3001513</v>
      </c>
      <c r="BO28" s="379"/>
      <c r="BP28" s="379"/>
      <c r="BQ28" s="379"/>
      <c r="BR28" s="379"/>
      <c r="BS28" s="379"/>
      <c r="BT28" s="379"/>
      <c r="BU28" s="380"/>
      <c r="BV28" s="378">
        <v>2606608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13</v>
      </c>
      <c r="M29" s="360"/>
      <c r="N29" s="360"/>
      <c r="O29" s="360"/>
      <c r="P29" s="361"/>
      <c r="Q29" s="359">
        <v>5400</v>
      </c>
      <c r="R29" s="360"/>
      <c r="S29" s="360"/>
      <c r="T29" s="360"/>
      <c r="U29" s="360"/>
      <c r="V29" s="361"/>
      <c r="W29" s="426"/>
      <c r="X29" s="427"/>
      <c r="Y29" s="428"/>
      <c r="Z29" s="356" t="s">
        <v>167</v>
      </c>
      <c r="AA29" s="357"/>
      <c r="AB29" s="357"/>
      <c r="AC29" s="357"/>
      <c r="AD29" s="357"/>
      <c r="AE29" s="357"/>
      <c r="AF29" s="357"/>
      <c r="AG29" s="358"/>
      <c r="AH29" s="359">
        <v>478</v>
      </c>
      <c r="AI29" s="360"/>
      <c r="AJ29" s="360"/>
      <c r="AK29" s="360"/>
      <c r="AL29" s="361"/>
      <c r="AM29" s="359">
        <v>1502918</v>
      </c>
      <c r="AN29" s="360"/>
      <c r="AO29" s="360"/>
      <c r="AP29" s="360"/>
      <c r="AQ29" s="360"/>
      <c r="AR29" s="361"/>
      <c r="AS29" s="359">
        <v>3144</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649386</v>
      </c>
      <c r="BO29" s="384"/>
      <c r="BP29" s="384"/>
      <c r="BQ29" s="384"/>
      <c r="BR29" s="384"/>
      <c r="BS29" s="384"/>
      <c r="BT29" s="384"/>
      <c r="BU29" s="385"/>
      <c r="BV29" s="383">
        <v>648085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1765867</v>
      </c>
      <c r="BO30" s="387"/>
      <c r="BP30" s="387"/>
      <c r="BQ30" s="387"/>
      <c r="BR30" s="387"/>
      <c r="BS30" s="387"/>
      <c r="BT30" s="387"/>
      <c r="BU30" s="388"/>
      <c r="BV30" s="386">
        <v>1746148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四條畷市交野市清掃施設組合</v>
      </c>
      <c r="BZ34" s="342"/>
      <c r="CA34" s="342"/>
      <c r="CB34" s="342"/>
      <c r="CC34" s="342"/>
      <c r="CD34" s="342"/>
      <c r="CE34" s="342"/>
      <c r="CF34" s="342"/>
      <c r="CG34" s="342"/>
      <c r="CH34" s="342"/>
      <c r="CI34" s="342"/>
      <c r="CJ34" s="342"/>
      <c r="CK34" s="342"/>
      <c r="CL34" s="342"/>
      <c r="CM34" s="342"/>
      <c r="CN34" s="165"/>
      <c r="CO34" s="343">
        <f>IF(CQ34="","",MAX(C34:D43,U34:V43,AM34:AN43,BE34:BF43,BW34:BX43)+1)</f>
        <v>14</v>
      </c>
      <c r="CP34" s="343"/>
      <c r="CQ34" s="342" t="str">
        <f>IF('各会計、関係団体の財政状況及び健全化判断比率'!BS7="","",'各会計、関係団体の財政状況及び健全化判断比率'!BS7)</f>
        <v>交野市体育文化協会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北河内４市リサイクル施設組合</v>
      </c>
      <c r="BZ35" s="342"/>
      <c r="CA35" s="342"/>
      <c r="CB35" s="342"/>
      <c r="CC35" s="342"/>
      <c r="CD35" s="342"/>
      <c r="CE35" s="342"/>
      <c r="CF35" s="342"/>
      <c r="CG35" s="342"/>
      <c r="CH35" s="342"/>
      <c r="CI35" s="342"/>
      <c r="CJ35" s="342"/>
      <c r="CK35" s="342"/>
      <c r="CL35" s="342"/>
      <c r="CM35" s="342"/>
      <c r="CN35" s="165"/>
      <c r="CO35" s="343">
        <f t="shared" ref="CO35:CO43" si="3">IF(CQ35="","",CO34+1)</f>
        <v>15</v>
      </c>
      <c r="CP35" s="343"/>
      <c r="CQ35" s="342" t="str">
        <f>IF('各会計、関係団体の財政状況及び健全化判断比率'!BS8="","",'各会計、関係団体の財政状況及び健全化判断比率'!BS8)</f>
        <v>交野市土地開発公社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大阪府後期高齢者医療広域連合（一般会計）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大阪府後期高齢者医療広域連合（後期高齢者医療特別会計）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大阪広域水道企業団（水道事業会計）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大阪広域水道企業団（工業用水道事業会計）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20.71</v>
      </c>
      <c r="G34" s="33">
        <v>21.84</v>
      </c>
      <c r="H34" s="33">
        <v>22</v>
      </c>
      <c r="I34" s="33">
        <v>20.89</v>
      </c>
      <c r="J34" s="34">
        <v>20.37</v>
      </c>
      <c r="K34" s="22"/>
      <c r="L34" s="22"/>
      <c r="M34" s="22"/>
      <c r="N34" s="22"/>
      <c r="O34" s="22"/>
      <c r="P34" s="22"/>
    </row>
    <row r="35" spans="1:16" ht="39" customHeight="1">
      <c r="A35" s="22"/>
      <c r="B35" s="35"/>
      <c r="C35" s="1145" t="s">
        <v>525</v>
      </c>
      <c r="D35" s="1146"/>
      <c r="E35" s="1147"/>
      <c r="F35" s="36">
        <v>2.11</v>
      </c>
      <c r="G35" s="37">
        <v>1.7</v>
      </c>
      <c r="H35" s="37">
        <v>2.0699999999999998</v>
      </c>
      <c r="I35" s="37">
        <v>1.94</v>
      </c>
      <c r="J35" s="38">
        <v>2.5</v>
      </c>
      <c r="K35" s="22"/>
      <c r="L35" s="22"/>
      <c r="M35" s="22"/>
      <c r="N35" s="22"/>
      <c r="O35" s="22"/>
      <c r="P35" s="22"/>
    </row>
    <row r="36" spans="1:16" ht="39" customHeight="1">
      <c r="A36" s="22"/>
      <c r="B36" s="35"/>
      <c r="C36" s="1145" t="s">
        <v>526</v>
      </c>
      <c r="D36" s="1146"/>
      <c r="E36" s="1147"/>
      <c r="F36" s="36">
        <v>0.28000000000000003</v>
      </c>
      <c r="G36" s="37">
        <v>0.16</v>
      </c>
      <c r="H36" s="37">
        <v>0.09</v>
      </c>
      <c r="I36" s="37">
        <v>0.57999999999999996</v>
      </c>
      <c r="J36" s="38">
        <v>1.1000000000000001</v>
      </c>
      <c r="K36" s="22"/>
      <c r="L36" s="22"/>
      <c r="M36" s="22"/>
      <c r="N36" s="22"/>
      <c r="O36" s="22"/>
      <c r="P36" s="22"/>
    </row>
    <row r="37" spans="1:16" ht="39" customHeight="1">
      <c r="A37" s="22"/>
      <c r="B37" s="35"/>
      <c r="C37" s="1145" t="s">
        <v>527</v>
      </c>
      <c r="D37" s="1146"/>
      <c r="E37" s="1147"/>
      <c r="F37" s="36" t="s">
        <v>528</v>
      </c>
      <c r="G37" s="37">
        <v>0.19</v>
      </c>
      <c r="H37" s="37">
        <v>0.72</v>
      </c>
      <c r="I37" s="37">
        <v>0.47</v>
      </c>
      <c r="J37" s="38">
        <v>0.56000000000000005</v>
      </c>
      <c r="K37" s="22"/>
      <c r="L37" s="22"/>
      <c r="M37" s="22"/>
      <c r="N37" s="22"/>
      <c r="O37" s="22"/>
      <c r="P37" s="22"/>
    </row>
    <row r="38" spans="1:16" ht="39" customHeight="1">
      <c r="A38" s="22"/>
      <c r="B38" s="35"/>
      <c r="C38" s="1145" t="s">
        <v>529</v>
      </c>
      <c r="D38" s="1146"/>
      <c r="E38" s="1147"/>
      <c r="F38" s="36">
        <v>0.36</v>
      </c>
      <c r="G38" s="37">
        <v>0.39</v>
      </c>
      <c r="H38" s="37">
        <v>0.35</v>
      </c>
      <c r="I38" s="37">
        <v>0.38</v>
      </c>
      <c r="J38" s="38">
        <v>0.26</v>
      </c>
      <c r="K38" s="22"/>
      <c r="L38" s="22"/>
      <c r="M38" s="22"/>
      <c r="N38" s="22"/>
      <c r="O38" s="22"/>
      <c r="P38" s="22"/>
    </row>
    <row r="39" spans="1:16" ht="39" customHeight="1">
      <c r="A39" s="22"/>
      <c r="B39" s="35"/>
      <c r="C39" s="1145" t="s">
        <v>530</v>
      </c>
      <c r="D39" s="1146"/>
      <c r="E39" s="1147"/>
      <c r="F39" s="36">
        <v>0</v>
      </c>
      <c r="G39" s="37">
        <v>0</v>
      </c>
      <c r="H39" s="37">
        <v>0</v>
      </c>
      <c r="I39" s="37">
        <v>0.23</v>
      </c>
      <c r="J39" s="38">
        <v>0.26</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3938</v>
      </c>
      <c r="L45" s="60">
        <v>3473</v>
      </c>
      <c r="M45" s="60">
        <v>3453</v>
      </c>
      <c r="N45" s="60">
        <v>3655</v>
      </c>
      <c r="O45" s="61">
        <v>3457</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14</v>
      </c>
      <c r="F48" s="1155"/>
      <c r="G48" s="1155"/>
      <c r="H48" s="1155"/>
      <c r="I48" s="1155"/>
      <c r="J48" s="1156"/>
      <c r="K48" s="63">
        <v>206</v>
      </c>
      <c r="L48" s="64">
        <v>382</v>
      </c>
      <c r="M48" s="64">
        <v>165</v>
      </c>
      <c r="N48" s="64">
        <v>145</v>
      </c>
      <c r="O48" s="65">
        <v>136</v>
      </c>
      <c r="P48" s="48"/>
      <c r="Q48" s="48"/>
      <c r="R48" s="48"/>
      <c r="S48" s="48"/>
      <c r="T48" s="48"/>
      <c r="U48" s="48"/>
    </row>
    <row r="49" spans="1:21" ht="30.75" customHeight="1">
      <c r="A49" s="48"/>
      <c r="B49" s="1163"/>
      <c r="C49" s="1164"/>
      <c r="D49" s="62"/>
      <c r="E49" s="1155" t="s">
        <v>15</v>
      </c>
      <c r="F49" s="1155"/>
      <c r="G49" s="1155"/>
      <c r="H49" s="1155"/>
      <c r="I49" s="1155"/>
      <c r="J49" s="1156"/>
      <c r="K49" s="63">
        <v>61</v>
      </c>
      <c r="L49" s="64">
        <v>27</v>
      </c>
      <c r="M49" s="64">
        <v>26</v>
      </c>
      <c r="N49" s="64">
        <v>25</v>
      </c>
      <c r="O49" s="65">
        <v>31</v>
      </c>
      <c r="P49" s="48"/>
      <c r="Q49" s="48"/>
      <c r="R49" s="48"/>
      <c r="S49" s="48"/>
      <c r="T49" s="48"/>
      <c r="U49" s="48"/>
    </row>
    <row r="50" spans="1:21" ht="30.75" customHeight="1">
      <c r="A50" s="48"/>
      <c r="B50" s="1163"/>
      <c r="C50" s="1164"/>
      <c r="D50" s="62"/>
      <c r="E50" s="1155" t="s">
        <v>16</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17</v>
      </c>
      <c r="F51" s="1155"/>
      <c r="G51" s="1155"/>
      <c r="H51" s="1155"/>
      <c r="I51" s="1155"/>
      <c r="J51" s="1156"/>
      <c r="K51" s="63">
        <v>2</v>
      </c>
      <c r="L51" s="64">
        <v>1</v>
      </c>
      <c r="M51" s="64">
        <v>0</v>
      </c>
      <c r="N51" s="64">
        <v>0</v>
      </c>
      <c r="O51" s="65" t="s">
        <v>479</v>
      </c>
      <c r="P51" s="48"/>
      <c r="Q51" s="48"/>
      <c r="R51" s="48"/>
      <c r="S51" s="48"/>
      <c r="T51" s="48"/>
      <c r="U51" s="48"/>
    </row>
    <row r="52" spans="1:21" ht="30.75" customHeight="1">
      <c r="A52" s="48"/>
      <c r="B52" s="1153" t="s">
        <v>18</v>
      </c>
      <c r="C52" s="1154"/>
      <c r="D52" s="66"/>
      <c r="E52" s="1155" t="s">
        <v>19</v>
      </c>
      <c r="F52" s="1155"/>
      <c r="G52" s="1155"/>
      <c r="H52" s="1155"/>
      <c r="I52" s="1155"/>
      <c r="J52" s="1156"/>
      <c r="K52" s="63">
        <v>2210</v>
      </c>
      <c r="L52" s="64">
        <v>2266</v>
      </c>
      <c r="M52" s="64">
        <v>2160</v>
      </c>
      <c r="N52" s="64">
        <v>2180</v>
      </c>
      <c r="O52" s="65">
        <v>1829</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1997</v>
      </c>
      <c r="L53" s="69">
        <v>1617</v>
      </c>
      <c r="M53" s="69">
        <v>1484</v>
      </c>
      <c r="N53" s="69">
        <v>1645</v>
      </c>
      <c r="O53" s="70">
        <v>1795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81" t="s">
        <v>23</v>
      </c>
      <c r="C41" s="1182"/>
      <c r="D41" s="81"/>
      <c r="E41" s="1183" t="s">
        <v>24</v>
      </c>
      <c r="F41" s="1183"/>
      <c r="G41" s="1183"/>
      <c r="H41" s="1184"/>
      <c r="I41" s="82">
        <v>30591</v>
      </c>
      <c r="J41" s="83">
        <v>29869</v>
      </c>
      <c r="K41" s="83">
        <v>31596</v>
      </c>
      <c r="L41" s="83">
        <v>30573</v>
      </c>
      <c r="M41" s="84">
        <v>30984</v>
      </c>
    </row>
    <row r="42" spans="2:13" ht="27.75" customHeight="1">
      <c r="B42" s="1171"/>
      <c r="C42" s="1172"/>
      <c r="D42" s="85"/>
      <c r="E42" s="1175" t="s">
        <v>25</v>
      </c>
      <c r="F42" s="1175"/>
      <c r="G42" s="1175"/>
      <c r="H42" s="1176"/>
      <c r="I42" s="86">
        <v>18844</v>
      </c>
      <c r="J42" s="87">
        <v>17779</v>
      </c>
      <c r="K42" s="87">
        <v>14555</v>
      </c>
      <c r="L42" s="87">
        <v>12616</v>
      </c>
      <c r="M42" s="88">
        <v>12035</v>
      </c>
    </row>
    <row r="43" spans="2:13" ht="27.75" customHeight="1">
      <c r="B43" s="1171"/>
      <c r="C43" s="1172"/>
      <c r="D43" s="85"/>
      <c r="E43" s="1175" t="s">
        <v>26</v>
      </c>
      <c r="F43" s="1175"/>
      <c r="G43" s="1175"/>
      <c r="H43" s="1176"/>
      <c r="I43" s="86">
        <v>1974</v>
      </c>
      <c r="J43" s="87">
        <v>2426</v>
      </c>
      <c r="K43" s="87">
        <v>2260</v>
      </c>
      <c r="L43" s="87">
        <v>1997</v>
      </c>
      <c r="M43" s="88">
        <v>1243</v>
      </c>
    </row>
    <row r="44" spans="2:13" ht="27.75" customHeight="1">
      <c r="B44" s="1171"/>
      <c r="C44" s="1172"/>
      <c r="D44" s="85"/>
      <c r="E44" s="1175" t="s">
        <v>27</v>
      </c>
      <c r="F44" s="1175"/>
      <c r="G44" s="1175"/>
      <c r="H44" s="1176"/>
      <c r="I44" s="86">
        <v>195</v>
      </c>
      <c r="J44" s="87">
        <v>172</v>
      </c>
      <c r="K44" s="87">
        <v>153</v>
      </c>
      <c r="L44" s="87">
        <v>1679</v>
      </c>
      <c r="M44" s="88">
        <v>1827</v>
      </c>
    </row>
    <row r="45" spans="2:13" ht="27.75" customHeight="1">
      <c r="B45" s="1171"/>
      <c r="C45" s="1172"/>
      <c r="D45" s="85"/>
      <c r="E45" s="1175" t="s">
        <v>28</v>
      </c>
      <c r="F45" s="1175"/>
      <c r="G45" s="1175"/>
      <c r="H45" s="1176"/>
      <c r="I45" s="86">
        <v>3532</v>
      </c>
      <c r="J45" s="87">
        <v>3582</v>
      </c>
      <c r="K45" s="87">
        <v>3557</v>
      </c>
      <c r="L45" s="87">
        <v>3367</v>
      </c>
      <c r="M45" s="88">
        <v>3271</v>
      </c>
    </row>
    <row r="46" spans="2:13" ht="27.75" customHeight="1">
      <c r="B46" s="1171"/>
      <c r="C46" s="1172"/>
      <c r="D46" s="85"/>
      <c r="E46" s="1175" t="s">
        <v>29</v>
      </c>
      <c r="F46" s="1175"/>
      <c r="G46" s="1175"/>
      <c r="H46" s="1176"/>
      <c r="I46" s="86" t="s">
        <v>479</v>
      </c>
      <c r="J46" s="87" t="s">
        <v>479</v>
      </c>
      <c r="K46" s="87" t="s">
        <v>479</v>
      </c>
      <c r="L46" s="87" t="s">
        <v>479</v>
      </c>
      <c r="M46" s="88" t="s">
        <v>479</v>
      </c>
    </row>
    <row r="47" spans="2:13" ht="27.75" customHeight="1">
      <c r="B47" s="1171"/>
      <c r="C47" s="1172"/>
      <c r="D47" s="85"/>
      <c r="E47" s="1175" t="s">
        <v>30</v>
      </c>
      <c r="F47" s="1175"/>
      <c r="G47" s="1175"/>
      <c r="H47" s="1176"/>
      <c r="I47" s="86" t="s">
        <v>479</v>
      </c>
      <c r="J47" s="87" t="s">
        <v>479</v>
      </c>
      <c r="K47" s="87" t="s">
        <v>479</v>
      </c>
      <c r="L47" s="87" t="s">
        <v>479</v>
      </c>
      <c r="M47" s="88" t="s">
        <v>479</v>
      </c>
    </row>
    <row r="48" spans="2:13" ht="27.75" customHeight="1">
      <c r="B48" s="1173"/>
      <c r="C48" s="1174"/>
      <c r="D48" s="85"/>
      <c r="E48" s="1175" t="s">
        <v>31</v>
      </c>
      <c r="F48" s="1175"/>
      <c r="G48" s="1175"/>
      <c r="H48" s="1176"/>
      <c r="I48" s="86" t="s">
        <v>479</v>
      </c>
      <c r="J48" s="87" t="s">
        <v>479</v>
      </c>
      <c r="K48" s="87" t="s">
        <v>479</v>
      </c>
      <c r="L48" s="87" t="s">
        <v>479</v>
      </c>
      <c r="M48" s="88" t="s">
        <v>479</v>
      </c>
    </row>
    <row r="49" spans="2:13" ht="27.75" customHeight="1">
      <c r="B49" s="1169" t="s">
        <v>32</v>
      </c>
      <c r="C49" s="1170"/>
      <c r="D49" s="89"/>
      <c r="E49" s="1175" t="s">
        <v>33</v>
      </c>
      <c r="F49" s="1175"/>
      <c r="G49" s="1175"/>
      <c r="H49" s="1176"/>
      <c r="I49" s="86">
        <v>3424</v>
      </c>
      <c r="J49" s="87">
        <v>4360</v>
      </c>
      <c r="K49" s="87">
        <v>4843</v>
      </c>
      <c r="L49" s="87">
        <v>5014</v>
      </c>
      <c r="M49" s="88">
        <v>5430</v>
      </c>
    </row>
    <row r="50" spans="2:13" ht="27.75" customHeight="1">
      <c r="B50" s="1171"/>
      <c r="C50" s="1172"/>
      <c r="D50" s="85"/>
      <c r="E50" s="1175" t="s">
        <v>34</v>
      </c>
      <c r="F50" s="1175"/>
      <c r="G50" s="1175"/>
      <c r="H50" s="1176"/>
      <c r="I50" s="86">
        <v>3280</v>
      </c>
      <c r="J50" s="87">
        <v>3674</v>
      </c>
      <c r="K50" s="87">
        <v>3628</v>
      </c>
      <c r="L50" s="87">
        <v>4954</v>
      </c>
      <c r="M50" s="88">
        <v>4503</v>
      </c>
    </row>
    <row r="51" spans="2:13" ht="27.75" customHeight="1">
      <c r="B51" s="1173"/>
      <c r="C51" s="1174"/>
      <c r="D51" s="85"/>
      <c r="E51" s="1175" t="s">
        <v>35</v>
      </c>
      <c r="F51" s="1175"/>
      <c r="G51" s="1175"/>
      <c r="H51" s="1176"/>
      <c r="I51" s="86">
        <v>16679</v>
      </c>
      <c r="J51" s="87">
        <v>17080</v>
      </c>
      <c r="K51" s="87">
        <v>17181</v>
      </c>
      <c r="L51" s="87">
        <v>17564</v>
      </c>
      <c r="M51" s="88">
        <v>17627</v>
      </c>
    </row>
    <row r="52" spans="2:13" ht="27.75" customHeight="1" thickBot="1">
      <c r="B52" s="1177" t="s">
        <v>36</v>
      </c>
      <c r="C52" s="1178"/>
      <c r="D52" s="90"/>
      <c r="E52" s="1179" t="s">
        <v>37</v>
      </c>
      <c r="F52" s="1179"/>
      <c r="G52" s="1179"/>
      <c r="H52" s="1180"/>
      <c r="I52" s="91">
        <v>31753</v>
      </c>
      <c r="J52" s="92">
        <v>28715</v>
      </c>
      <c r="K52" s="92">
        <v>26469</v>
      </c>
      <c r="L52" s="92">
        <v>22700</v>
      </c>
      <c r="M52" s="93">
        <v>21800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G43" sqref="G43:O47"/>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552</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552</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1194" t="s">
        <v>554</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555</v>
      </c>
    </row>
    <row r="50" spans="1:17">
      <c r="B50" s="248"/>
      <c r="C50" s="244"/>
      <c r="D50" s="244"/>
      <c r="E50" s="244"/>
      <c r="F50" s="244"/>
      <c r="G50" s="1206"/>
      <c r="H50" s="1207"/>
      <c r="I50" s="1207"/>
      <c r="J50" s="1208"/>
      <c r="K50" s="1209" t="s">
        <v>519</v>
      </c>
      <c r="L50" s="1209" t="s">
        <v>520</v>
      </c>
      <c r="M50" s="1209" t="s">
        <v>521</v>
      </c>
      <c r="N50" s="1209" t="s">
        <v>522</v>
      </c>
      <c r="O50" s="1209" t="s">
        <v>523</v>
      </c>
    </row>
    <row r="51" spans="1:17">
      <c r="B51" s="248"/>
      <c r="C51" s="244"/>
      <c r="D51" s="244"/>
      <c r="E51" s="244"/>
      <c r="F51" s="244"/>
      <c r="G51" s="1210" t="s">
        <v>556</v>
      </c>
      <c r="H51" s="1211"/>
      <c r="I51" s="1212" t="s">
        <v>557</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558</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559</v>
      </c>
      <c r="H55" s="1225"/>
      <c r="I55" s="1219" t="s">
        <v>557</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558</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1194" t="s">
        <v>554</v>
      </c>
      <c r="I64" s="1195"/>
      <c r="J64" s="1195"/>
      <c r="K64" s="1195"/>
      <c r="L64" s="244"/>
      <c r="M64" s="244"/>
      <c r="N64" s="244"/>
      <c r="O64" s="244"/>
    </row>
    <row r="65" spans="2:30">
      <c r="B65" s="248"/>
      <c r="C65" s="244"/>
      <c r="D65" s="244"/>
      <c r="E65" s="244"/>
      <c r="F65" s="244"/>
      <c r="G65" s="1238" t="s">
        <v>561</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562</v>
      </c>
      <c r="I71" s="1244"/>
      <c r="J71" s="1240"/>
      <c r="K71" s="1240"/>
      <c r="L71" s="1241"/>
      <c r="M71" s="1240"/>
      <c r="N71" s="1241"/>
      <c r="O71" s="1242"/>
    </row>
    <row r="72" spans="2:30">
      <c r="B72" s="248"/>
      <c r="C72" s="244"/>
      <c r="D72" s="244"/>
      <c r="E72" s="244"/>
      <c r="F72" s="244"/>
      <c r="G72" s="1206"/>
      <c r="H72" s="1207"/>
      <c r="I72" s="1207"/>
      <c r="J72" s="1208"/>
      <c r="K72" s="1209" t="s">
        <v>519</v>
      </c>
      <c r="L72" s="1209" t="s">
        <v>520</v>
      </c>
      <c r="M72" s="1209" t="s">
        <v>521</v>
      </c>
      <c r="N72" s="1209" t="s">
        <v>522</v>
      </c>
      <c r="O72" s="1209" t="s">
        <v>523</v>
      </c>
    </row>
    <row r="73" spans="2:30">
      <c r="B73" s="248"/>
      <c r="C73" s="244"/>
      <c r="D73" s="244"/>
      <c r="E73" s="244"/>
      <c r="F73" s="244"/>
      <c r="G73" s="1210" t="s">
        <v>556</v>
      </c>
      <c r="H73" s="1211"/>
      <c r="I73" s="1212" t="s">
        <v>557</v>
      </c>
      <c r="J73" s="1212"/>
      <c r="K73" s="1245">
        <v>258.39999999999998</v>
      </c>
      <c r="L73" s="1245">
        <v>232.7</v>
      </c>
      <c r="M73" s="1217">
        <v>210.1</v>
      </c>
      <c r="N73" s="1217">
        <v>183.1</v>
      </c>
      <c r="O73" s="1217">
        <v>169.9</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563</v>
      </c>
      <c r="J75" s="1219"/>
      <c r="K75" s="1246">
        <v>16.600000000000001</v>
      </c>
      <c r="L75" s="1246">
        <v>15.5</v>
      </c>
      <c r="M75" s="1246">
        <v>13.7</v>
      </c>
      <c r="N75" s="1246">
        <v>12.7</v>
      </c>
      <c r="O75" s="1246">
        <v>13</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559</v>
      </c>
      <c r="H77" s="1225"/>
      <c r="I77" s="1219" t="s">
        <v>557</v>
      </c>
      <c r="J77" s="1219"/>
      <c r="K77" s="1245">
        <v>79.5</v>
      </c>
      <c r="L77" s="1245">
        <v>67.900000000000006</v>
      </c>
      <c r="M77" s="1217">
        <v>56.6</v>
      </c>
      <c r="N77" s="1217">
        <v>61.3</v>
      </c>
      <c r="O77" s="1217">
        <v>33.6</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563</v>
      </c>
      <c r="J79" s="1229"/>
      <c r="K79" s="1248">
        <v>10.6</v>
      </c>
      <c r="L79" s="1248">
        <v>10.199999999999999</v>
      </c>
      <c r="M79" s="1248">
        <v>9.6</v>
      </c>
      <c r="N79" s="1248">
        <v>9.3000000000000007</v>
      </c>
      <c r="O79" s="1248">
        <v>7</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43" sqref="G43:O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43" sqref="G43:O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20225</v>
      </c>
      <c r="E3" s="116"/>
      <c r="F3" s="117">
        <v>33364</v>
      </c>
      <c r="G3" s="118"/>
      <c r="H3" s="119"/>
    </row>
    <row r="4" spans="1:8">
      <c r="A4" s="120"/>
      <c r="B4" s="121"/>
      <c r="C4" s="122"/>
      <c r="D4" s="123">
        <v>16739</v>
      </c>
      <c r="E4" s="124"/>
      <c r="F4" s="125">
        <v>21557</v>
      </c>
      <c r="G4" s="126"/>
      <c r="H4" s="127"/>
    </row>
    <row r="5" spans="1:8">
      <c r="A5" s="108" t="s">
        <v>513</v>
      </c>
      <c r="B5" s="113"/>
      <c r="C5" s="114"/>
      <c r="D5" s="115">
        <v>25554</v>
      </c>
      <c r="E5" s="116"/>
      <c r="F5" s="117">
        <v>36396</v>
      </c>
      <c r="G5" s="118"/>
      <c r="H5" s="119"/>
    </row>
    <row r="6" spans="1:8">
      <c r="A6" s="120"/>
      <c r="B6" s="121"/>
      <c r="C6" s="122"/>
      <c r="D6" s="123">
        <v>22770</v>
      </c>
      <c r="E6" s="124"/>
      <c r="F6" s="125">
        <v>19057</v>
      </c>
      <c r="G6" s="126"/>
      <c r="H6" s="127"/>
    </row>
    <row r="7" spans="1:8">
      <c r="A7" s="108" t="s">
        <v>514</v>
      </c>
      <c r="B7" s="113"/>
      <c r="C7" s="114"/>
      <c r="D7" s="115">
        <v>38895</v>
      </c>
      <c r="E7" s="116"/>
      <c r="F7" s="117">
        <v>62256</v>
      </c>
      <c r="G7" s="118"/>
      <c r="H7" s="119"/>
    </row>
    <row r="8" spans="1:8">
      <c r="A8" s="120"/>
      <c r="B8" s="121"/>
      <c r="C8" s="122"/>
      <c r="D8" s="123">
        <v>35616</v>
      </c>
      <c r="E8" s="124"/>
      <c r="F8" s="125">
        <v>24482</v>
      </c>
      <c r="G8" s="126"/>
      <c r="H8" s="127"/>
    </row>
    <row r="9" spans="1:8">
      <c r="A9" s="108" t="s">
        <v>515</v>
      </c>
      <c r="B9" s="113"/>
      <c r="C9" s="114"/>
      <c r="D9" s="115">
        <v>22734</v>
      </c>
      <c r="E9" s="116"/>
      <c r="F9" s="117">
        <v>53896</v>
      </c>
      <c r="G9" s="118"/>
      <c r="H9" s="119"/>
    </row>
    <row r="10" spans="1:8">
      <c r="A10" s="120"/>
      <c r="B10" s="121"/>
      <c r="C10" s="122"/>
      <c r="D10" s="123">
        <v>19851</v>
      </c>
      <c r="E10" s="124"/>
      <c r="F10" s="125">
        <v>20608</v>
      </c>
      <c r="G10" s="126"/>
      <c r="H10" s="127"/>
    </row>
    <row r="11" spans="1:8">
      <c r="A11" s="108" t="s">
        <v>516</v>
      </c>
      <c r="B11" s="113"/>
      <c r="C11" s="114"/>
      <c r="D11" s="115">
        <v>49922</v>
      </c>
      <c r="E11" s="116"/>
      <c r="F11" s="117">
        <v>47278</v>
      </c>
      <c r="G11" s="118"/>
      <c r="H11" s="119"/>
    </row>
    <row r="12" spans="1:8">
      <c r="A12" s="120"/>
      <c r="B12" s="121"/>
      <c r="C12" s="128"/>
      <c r="D12" s="123">
        <v>38486</v>
      </c>
      <c r="E12" s="124"/>
      <c r="F12" s="125">
        <v>24096</v>
      </c>
      <c r="G12" s="126"/>
      <c r="H12" s="127"/>
    </row>
    <row r="13" spans="1:8">
      <c r="A13" s="108"/>
      <c r="B13" s="113"/>
      <c r="C13" s="129"/>
      <c r="D13" s="130">
        <v>31466</v>
      </c>
      <c r="E13" s="131"/>
      <c r="F13" s="132">
        <v>46638</v>
      </c>
      <c r="G13" s="133"/>
      <c r="H13" s="119"/>
    </row>
    <row r="14" spans="1:8">
      <c r="A14" s="120"/>
      <c r="B14" s="121"/>
      <c r="C14" s="122"/>
      <c r="D14" s="123">
        <v>26692</v>
      </c>
      <c r="E14" s="124"/>
      <c r="F14" s="125">
        <v>21960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2.11</v>
      </c>
      <c r="C19" s="134">
        <f>ROUND(VALUE(SUBSTITUTE(実質収支比率等に係る経年分析!G$48,"▲","-")),2)</f>
        <v>1.71</v>
      </c>
      <c r="D19" s="134">
        <f>ROUND(VALUE(SUBSTITUTE(実質収支比率等に係る経年分析!H$48,"▲","-")),2)</f>
        <v>2.08</v>
      </c>
      <c r="E19" s="134">
        <f>ROUND(VALUE(SUBSTITUTE(実質収支比率等に係る経年分析!I$48,"▲","-")),2)</f>
        <v>1.95</v>
      </c>
      <c r="F19" s="134">
        <f>ROUND(VALUE(SUBSTITUTE(実質収支比率等に係る経年分析!J$48,"▲","-")),2)</f>
        <v>2.5099999999999998</v>
      </c>
    </row>
    <row r="20" spans="1:11">
      <c r="A20" s="134" t="s">
        <v>42</v>
      </c>
      <c r="B20" s="134">
        <f>ROUND(VALUE(SUBSTITUTE(実質収支比率等に係る経年分析!F$47,"▲","-")),2)</f>
        <v>9.58</v>
      </c>
      <c r="C20" s="134">
        <f>ROUND(VALUE(SUBSTITUTE(実質収支比率等に係る経年分析!G$47,"▲","-")),2)</f>
        <v>14.2</v>
      </c>
      <c r="D20" s="134">
        <f>ROUND(VALUE(SUBSTITUTE(実質収支比率等に係る経年分析!H$47,"▲","-")),2)</f>
        <v>17.239999999999998</v>
      </c>
      <c r="E20" s="134">
        <f>ROUND(VALUE(SUBSTITUTE(実質収支比率等に係る経年分析!I$47,"▲","-")),2)</f>
        <v>18.47</v>
      </c>
      <c r="F20" s="134">
        <f>ROUND(VALUE(SUBSTITUTE(実質収支比率等に係る経年分析!J$47,"▲","-")),2)</f>
        <v>21.06</v>
      </c>
    </row>
    <row r="21" spans="1:11">
      <c r="A21" s="134" t="s">
        <v>43</v>
      </c>
      <c r="B21" s="134">
        <f>IF(ISNUMBER(VALUE(SUBSTITUTE(実質収支比率等に係る経年分析!F$49,"▲","-"))),ROUND(VALUE(SUBSTITUTE(実質収支比率等に係る経年分析!F$49,"▲","-")),2),NA())</f>
        <v>1.48</v>
      </c>
      <c r="C21" s="134">
        <f>IF(ISNUMBER(VALUE(SUBSTITUTE(実質収支比率等に係る経年分析!G$49,"▲","-"))),ROUND(VALUE(SUBSTITUTE(実質収支比率等に係る経年分析!G$49,"▲","-")),2),NA())</f>
        <v>4.79</v>
      </c>
      <c r="D21" s="134">
        <f>IF(ISNUMBER(VALUE(SUBSTITUTE(実質収支比率等に係る経年分析!H$49,"▲","-"))),ROUND(VALUE(SUBSTITUTE(実質収支比率等に係る経年分析!H$49,"▲","-")),2),NA())</f>
        <v>4.07</v>
      </c>
      <c r="E21" s="134">
        <f>IF(ISNUMBER(VALUE(SUBSTITUTE(実質収支比率等に係る経年分析!I$49,"▲","-"))),ROUND(VALUE(SUBSTITUTE(実質収支比率等に係る経年分析!I$49,"▲","-")),2),NA())</f>
        <v>1.1399999999999999</v>
      </c>
      <c r="F21" s="134">
        <f>IF(ISNUMBER(VALUE(SUBSTITUTE(実質収支比率等に係る経年分析!J$49,"▲","-"))),ROUND(VALUE(SUBSTITUTE(実質収支比率等に係る経年分析!J$49,"▲","-")),2),NA())</f>
        <v>3.35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国民健康保険特別会計</v>
      </c>
      <c r="B33" s="135">
        <f>IF(ROUND(VALUE(SUBSTITUTE(連結実質赤字比率に係る赤字・黒字の構成分析!F$37,"▲", "-")), 2) &lt; 0, ABS(ROUND(VALUE(SUBSTITUTE(連結実質赤字比率に係る赤字・黒字の構成分析!F$37,"▲", "-")), 2)), NA())</f>
        <v>0.15</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0.57999999999999996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1.1000000000000001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2.0699999999999998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21.84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2210</v>
      </c>
      <c r="E42" s="136"/>
      <c r="F42" s="136"/>
      <c r="G42" s="136">
        <f>'実質公債費比率（分子）の構造'!L$52</f>
        <v>2266</v>
      </c>
      <c r="H42" s="136"/>
      <c r="I42" s="136"/>
      <c r="J42" s="136">
        <f>'実質公債費比率（分子）の構造'!M$52</f>
        <v>2160</v>
      </c>
      <c r="K42" s="136"/>
      <c r="L42" s="136"/>
      <c r="M42" s="136">
        <f>'実質公債費比率（分子）の構造'!N$52</f>
        <v>2180</v>
      </c>
      <c r="N42" s="136"/>
      <c r="O42" s="136"/>
      <c r="P42" s="136">
        <f>'実質公債費比率（分子）の構造'!O$52</f>
        <v>1829</v>
      </c>
    </row>
    <row r="43" spans="1:16">
      <c r="A43" s="136" t="s">
        <v>51</v>
      </c>
      <c r="B43" s="136">
        <f>'実質公債費比率（分子）の構造'!K$51</f>
        <v>2</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61</v>
      </c>
      <c r="C45" s="136"/>
      <c r="D45" s="136"/>
      <c r="E45" s="136">
        <f>'実質公債費比率（分子）の構造'!L$49</f>
        <v>27</v>
      </c>
      <c r="F45" s="136"/>
      <c r="G45" s="136"/>
      <c r="H45" s="136">
        <f>'実質公債費比率（分子）の構造'!M$49</f>
        <v>26</v>
      </c>
      <c r="I45" s="136"/>
      <c r="J45" s="136"/>
      <c r="K45" s="136">
        <f>'実質公債費比率（分子）の構造'!N$49</f>
        <v>25</v>
      </c>
      <c r="L45" s="136"/>
      <c r="M45" s="136"/>
      <c r="N45" s="136">
        <f>'実質公債費比率（分子）の構造'!O$49</f>
        <v>31</v>
      </c>
      <c r="O45" s="136"/>
      <c r="P45" s="136"/>
    </row>
    <row r="46" spans="1:16">
      <c r="A46" s="136" t="s">
        <v>54</v>
      </c>
      <c r="B46" s="136">
        <f>'実質公債費比率（分子）の構造'!K$48</f>
        <v>206</v>
      </c>
      <c r="C46" s="136"/>
      <c r="D46" s="136"/>
      <c r="E46" s="136">
        <f>'実質公債費比率（分子）の構造'!L$48</f>
        <v>382</v>
      </c>
      <c r="F46" s="136"/>
      <c r="G46" s="136"/>
      <c r="H46" s="136">
        <f>'実質公債費比率（分子）の構造'!M$48</f>
        <v>165</v>
      </c>
      <c r="I46" s="136"/>
      <c r="J46" s="136"/>
      <c r="K46" s="136">
        <f>'実質公債費比率（分子）の構造'!N$48</f>
        <v>145</v>
      </c>
      <c r="L46" s="136"/>
      <c r="M46" s="136"/>
      <c r="N46" s="136">
        <f>'実質公債費比率（分子）の構造'!O$48</f>
        <v>136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3938</v>
      </c>
      <c r="C49" s="136"/>
      <c r="D49" s="136"/>
      <c r="E49" s="136">
        <f>'実質公債費比率（分子）の構造'!L$45</f>
        <v>3473</v>
      </c>
      <c r="F49" s="136"/>
      <c r="G49" s="136"/>
      <c r="H49" s="136">
        <f>'実質公債費比率（分子）の構造'!M$45</f>
        <v>3453</v>
      </c>
      <c r="I49" s="136"/>
      <c r="J49" s="136"/>
      <c r="K49" s="136">
        <f>'実質公債費比率（分子）の構造'!N$45</f>
        <v>3655</v>
      </c>
      <c r="L49" s="136"/>
      <c r="M49" s="136"/>
      <c r="N49" s="136">
        <f>'実質公債費比率（分子）の構造'!O$45</f>
        <v>3457</v>
      </c>
      <c r="O49" s="136"/>
      <c r="P49" s="136"/>
    </row>
    <row r="50" spans="1:16">
      <c r="A50" s="136" t="s">
        <v>58</v>
      </c>
      <c r="B50" s="136" t="e">
        <f>NA()</f>
        <v>#N/A</v>
      </c>
      <c r="C50" s="136">
        <f>IF(ISNUMBER('実質公債費比率（分子）の構造'!K$53),'実質公債費比率（分子）の構造'!K$53,NA())</f>
        <v>1997</v>
      </c>
      <c r="D50" s="136" t="e">
        <f>NA()</f>
        <v>#N/A</v>
      </c>
      <c r="E50" s="136" t="e">
        <f>NA()</f>
        <v>#N/A</v>
      </c>
      <c r="F50" s="136">
        <f>IF(ISNUMBER('実質公債費比率（分子）の構造'!L$53),'実質公債費比率（分子）の構造'!L$53,NA())</f>
        <v>1617</v>
      </c>
      <c r="G50" s="136" t="e">
        <f>NA()</f>
        <v>#N/A</v>
      </c>
      <c r="H50" s="136" t="e">
        <f>NA()</f>
        <v>#N/A</v>
      </c>
      <c r="I50" s="136">
        <f>IF(ISNUMBER('実質公債費比率（分子）の構造'!M$53),'実質公債費比率（分子）の構造'!M$53,NA())</f>
        <v>1484</v>
      </c>
      <c r="J50" s="136" t="e">
        <f>NA()</f>
        <v>#N/A</v>
      </c>
      <c r="K50" s="136" t="e">
        <f>NA()</f>
        <v>#N/A</v>
      </c>
      <c r="L50" s="136">
        <f>IF(ISNUMBER('実質公債費比率（分子）の構造'!N$53),'実質公債費比率（分子）の構造'!N$53,NA())</f>
        <v>1645</v>
      </c>
      <c r="M50" s="136" t="e">
        <f>NA()</f>
        <v>#N/A</v>
      </c>
      <c r="N50" s="136" t="e">
        <f>NA()</f>
        <v>#N/A</v>
      </c>
      <c r="O50" s="136">
        <f>IF(ISNUMBER('実質公債費比率（分子）の構造'!O$53),'実質公債費比率（分子）の構造'!O$53,NA())</f>
        <v>1795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16679</v>
      </c>
      <c r="E56" s="135"/>
      <c r="F56" s="135"/>
      <c r="G56" s="135">
        <f>'将来負担比率（分子）の構造'!J$51</f>
        <v>17080</v>
      </c>
      <c r="H56" s="135"/>
      <c r="I56" s="135"/>
      <c r="J56" s="135">
        <f>'将来負担比率（分子）の構造'!K$51</f>
        <v>17181</v>
      </c>
      <c r="K56" s="135"/>
      <c r="L56" s="135"/>
      <c r="M56" s="135">
        <f>'将来負担比率（分子）の構造'!L$51</f>
        <v>17564</v>
      </c>
      <c r="N56" s="135"/>
      <c r="O56" s="135"/>
      <c r="P56" s="135">
        <f>'将来負担比率（分子）の構造'!M$51</f>
        <v>17627</v>
      </c>
    </row>
    <row r="57" spans="1:16">
      <c r="A57" s="135" t="s">
        <v>34</v>
      </c>
      <c r="B57" s="135"/>
      <c r="C57" s="135"/>
      <c r="D57" s="135">
        <f>'将来負担比率（分子）の構造'!I$50</f>
        <v>3280</v>
      </c>
      <c r="E57" s="135"/>
      <c r="F57" s="135"/>
      <c r="G57" s="135">
        <f>'将来負担比率（分子）の構造'!J$50</f>
        <v>3674</v>
      </c>
      <c r="H57" s="135"/>
      <c r="I57" s="135"/>
      <c r="J57" s="135">
        <f>'将来負担比率（分子）の構造'!K$50</f>
        <v>3628</v>
      </c>
      <c r="K57" s="135"/>
      <c r="L57" s="135"/>
      <c r="M57" s="135">
        <f>'将来負担比率（分子）の構造'!L$50</f>
        <v>4954</v>
      </c>
      <c r="N57" s="135"/>
      <c r="O57" s="135"/>
      <c r="P57" s="135">
        <f>'将来負担比率（分子）の構造'!M$50</f>
        <v>4503</v>
      </c>
    </row>
    <row r="58" spans="1:16">
      <c r="A58" s="135" t="s">
        <v>33</v>
      </c>
      <c r="B58" s="135"/>
      <c r="C58" s="135"/>
      <c r="D58" s="135">
        <f>'将来負担比率（分子）の構造'!I$49</f>
        <v>3424</v>
      </c>
      <c r="E58" s="135"/>
      <c r="F58" s="135"/>
      <c r="G58" s="135">
        <f>'将来負担比率（分子）の構造'!J$49</f>
        <v>4360</v>
      </c>
      <c r="H58" s="135"/>
      <c r="I58" s="135"/>
      <c r="J58" s="135">
        <f>'将来負担比率（分子）の構造'!K$49</f>
        <v>4843</v>
      </c>
      <c r="K58" s="135"/>
      <c r="L58" s="135"/>
      <c r="M58" s="135">
        <f>'将来負担比率（分子）の構造'!L$49</f>
        <v>5014</v>
      </c>
      <c r="N58" s="135"/>
      <c r="O58" s="135"/>
      <c r="P58" s="135">
        <f>'将来負担比率（分子）の構造'!M$49</f>
        <v>5430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3532</v>
      </c>
      <c r="C62" s="135"/>
      <c r="D62" s="135"/>
      <c r="E62" s="135">
        <f>'将来負担比率（分子）の構造'!J$45</f>
        <v>3582</v>
      </c>
      <c r="F62" s="135"/>
      <c r="G62" s="135"/>
      <c r="H62" s="135">
        <f>'将来負担比率（分子）の構造'!K$45</f>
        <v>3557</v>
      </c>
      <c r="I62" s="135"/>
      <c r="J62" s="135"/>
      <c r="K62" s="135">
        <f>'将来負担比率（分子）の構造'!L$45</f>
        <v>3367</v>
      </c>
      <c r="L62" s="135"/>
      <c r="M62" s="135"/>
      <c r="N62" s="135">
        <f>'将来負担比率（分子）の構造'!M$45</f>
        <v>3271</v>
      </c>
      <c r="O62" s="135"/>
      <c r="P62" s="135"/>
    </row>
    <row r="63" spans="1:16">
      <c r="A63" s="135" t="s">
        <v>27</v>
      </c>
      <c r="B63" s="135">
        <f>'将来負担比率（分子）の構造'!I$44</f>
        <v>195</v>
      </c>
      <c r="C63" s="135"/>
      <c r="D63" s="135"/>
      <c r="E63" s="135">
        <f>'将来負担比率（分子）の構造'!J$44</f>
        <v>172</v>
      </c>
      <c r="F63" s="135"/>
      <c r="G63" s="135"/>
      <c r="H63" s="135">
        <f>'将来負担比率（分子）の構造'!K$44</f>
        <v>153</v>
      </c>
      <c r="I63" s="135"/>
      <c r="J63" s="135"/>
      <c r="K63" s="135">
        <f>'将来負担比率（分子）の構造'!L$44</f>
        <v>1679</v>
      </c>
      <c r="L63" s="135"/>
      <c r="M63" s="135"/>
      <c r="N63" s="135">
        <f>'将来負担比率（分子）の構造'!M$44</f>
        <v>1827</v>
      </c>
      <c r="O63" s="135"/>
      <c r="P63" s="135"/>
    </row>
    <row r="64" spans="1:16">
      <c r="A64" s="135" t="s">
        <v>26</v>
      </c>
      <c r="B64" s="135">
        <f>'将来負担比率（分子）の構造'!I$43</f>
        <v>1974</v>
      </c>
      <c r="C64" s="135"/>
      <c r="D64" s="135"/>
      <c r="E64" s="135">
        <f>'将来負担比率（分子）の構造'!J$43</f>
        <v>2426</v>
      </c>
      <c r="F64" s="135"/>
      <c r="G64" s="135"/>
      <c r="H64" s="135">
        <f>'将来負担比率（分子）の構造'!K$43</f>
        <v>2260</v>
      </c>
      <c r="I64" s="135"/>
      <c r="J64" s="135"/>
      <c r="K64" s="135">
        <f>'将来負担比率（分子）の構造'!L$43</f>
        <v>1997</v>
      </c>
      <c r="L64" s="135"/>
      <c r="M64" s="135"/>
      <c r="N64" s="135">
        <f>'将来負担比率（分子）の構造'!M$43</f>
        <v>1243</v>
      </c>
      <c r="O64" s="135"/>
      <c r="P64" s="135"/>
    </row>
    <row r="65" spans="1:16">
      <c r="A65" s="135" t="s">
        <v>25</v>
      </c>
      <c r="B65" s="135">
        <f>'将来負担比率（分子）の構造'!I$42</f>
        <v>18844</v>
      </c>
      <c r="C65" s="135"/>
      <c r="D65" s="135"/>
      <c r="E65" s="135">
        <f>'将来負担比率（分子）の構造'!J$42</f>
        <v>17779</v>
      </c>
      <c r="F65" s="135"/>
      <c r="G65" s="135"/>
      <c r="H65" s="135">
        <f>'将来負担比率（分子）の構造'!K$42</f>
        <v>14555</v>
      </c>
      <c r="I65" s="135"/>
      <c r="J65" s="135"/>
      <c r="K65" s="135">
        <f>'将来負担比率（分子）の構造'!L$42</f>
        <v>12616</v>
      </c>
      <c r="L65" s="135"/>
      <c r="M65" s="135"/>
      <c r="N65" s="135">
        <f>'将来負担比率（分子）の構造'!M$42</f>
        <v>12035</v>
      </c>
      <c r="O65" s="135"/>
      <c r="P65" s="135"/>
    </row>
    <row r="66" spans="1:16">
      <c r="A66" s="135" t="s">
        <v>24</v>
      </c>
      <c r="B66" s="135">
        <f>'将来負担比率（分子）の構造'!I$41</f>
        <v>30591</v>
      </c>
      <c r="C66" s="135"/>
      <c r="D66" s="135"/>
      <c r="E66" s="135">
        <f>'将来負担比率（分子）の構造'!J$41</f>
        <v>29869</v>
      </c>
      <c r="F66" s="135"/>
      <c r="G66" s="135"/>
      <c r="H66" s="135">
        <f>'将来負担比率（分子）の構造'!K$41</f>
        <v>31596</v>
      </c>
      <c r="I66" s="135"/>
      <c r="J66" s="135"/>
      <c r="K66" s="135">
        <f>'将来負担比率（分子）の構造'!L$41</f>
        <v>30573</v>
      </c>
      <c r="L66" s="135"/>
      <c r="M66" s="135"/>
      <c r="N66" s="135">
        <f>'将来負担比率（分子）の構造'!M$41</f>
        <v>30984</v>
      </c>
      <c r="O66" s="135"/>
      <c r="P66" s="135"/>
    </row>
    <row r="67" spans="1:16">
      <c r="A67" s="135" t="s">
        <v>62</v>
      </c>
      <c r="B67" s="135" t="e">
        <f>NA()</f>
        <v>#N/A</v>
      </c>
      <c r="C67" s="135">
        <f>IF(ISNUMBER('将来負担比率（分子）の構造'!I$52), IF('将来負担比率（分子）の構造'!I$52 &lt; 0, 0, '将来負担比率（分子）の構造'!I$52), NA())</f>
        <v>31753</v>
      </c>
      <c r="D67" s="135" t="e">
        <f>NA()</f>
        <v>#N/A</v>
      </c>
      <c r="E67" s="135" t="e">
        <f>NA()</f>
        <v>#N/A</v>
      </c>
      <c r="F67" s="135">
        <f>IF(ISNUMBER('将来負担比率（分子）の構造'!J$52), IF('将来負担比率（分子）の構造'!J$52 &lt; 0, 0, '将来負担比率（分子）の構造'!J$52), NA())</f>
        <v>28715</v>
      </c>
      <c r="G67" s="135" t="e">
        <f>NA()</f>
        <v>#N/A</v>
      </c>
      <c r="H67" s="135" t="e">
        <f>NA()</f>
        <v>#N/A</v>
      </c>
      <c r="I67" s="135">
        <f>IF(ISNUMBER('将来負担比率（分子）の構造'!K$52), IF('将来負担比率（分子）の構造'!K$52 &lt; 0, 0, '将来負担比率（分子）の構造'!K$52), NA())</f>
        <v>26469</v>
      </c>
      <c r="J67" s="135" t="e">
        <f>NA()</f>
        <v>#N/A</v>
      </c>
      <c r="K67" s="135" t="e">
        <f>NA()</f>
        <v>#N/A</v>
      </c>
      <c r="L67" s="135">
        <f>IF(ISNUMBER('将来負担比率（分子）の構造'!L$52), IF('将来負担比率（分子）の構造'!L$52 &lt; 0, 0, '将来負担比率（分子）の構造'!L$52), NA())</f>
        <v>22700</v>
      </c>
      <c r="M67" s="135" t="e">
        <f>NA()</f>
        <v>#N/A</v>
      </c>
      <c r="N67" s="135" t="e">
        <f>NA()</f>
        <v>#N/A</v>
      </c>
      <c r="O67" s="135">
        <f>IF(ISNUMBER('将来負担比率（分子）の構造'!M$52), IF('将来負担比率（分子）の構造'!M$52 &lt; 0, 0, '将来負担比率（分子）の構造'!M$52), NA())</f>
        <v>21800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9309426</v>
      </c>
      <c r="S5" s="639"/>
      <c r="T5" s="639"/>
      <c r="U5" s="639"/>
      <c r="V5" s="639"/>
      <c r="W5" s="639"/>
      <c r="X5" s="639"/>
      <c r="Y5" s="686"/>
      <c r="Z5" s="699">
        <v>35.6</v>
      </c>
      <c r="AA5" s="699"/>
      <c r="AB5" s="699"/>
      <c r="AC5" s="699"/>
      <c r="AD5" s="700">
        <v>8564039</v>
      </c>
      <c r="AE5" s="700"/>
      <c r="AF5" s="700"/>
      <c r="AG5" s="700"/>
      <c r="AH5" s="700"/>
      <c r="AI5" s="700"/>
      <c r="AJ5" s="700"/>
      <c r="AK5" s="700"/>
      <c r="AL5" s="687">
        <v>62.2</v>
      </c>
      <c r="AM5" s="656"/>
      <c r="AN5" s="656"/>
      <c r="AO5" s="688"/>
      <c r="AP5" s="675" t="s">
        <v>206</v>
      </c>
      <c r="AQ5" s="676"/>
      <c r="AR5" s="676"/>
      <c r="AS5" s="676"/>
      <c r="AT5" s="676"/>
      <c r="AU5" s="676"/>
      <c r="AV5" s="676"/>
      <c r="AW5" s="676"/>
      <c r="AX5" s="676"/>
      <c r="AY5" s="676"/>
      <c r="AZ5" s="676"/>
      <c r="BA5" s="676"/>
      <c r="BB5" s="676"/>
      <c r="BC5" s="676"/>
      <c r="BD5" s="676"/>
      <c r="BE5" s="676"/>
      <c r="BF5" s="677"/>
      <c r="BG5" s="588">
        <v>8564039</v>
      </c>
      <c r="BH5" s="589"/>
      <c r="BI5" s="589"/>
      <c r="BJ5" s="589"/>
      <c r="BK5" s="589"/>
      <c r="BL5" s="589"/>
      <c r="BM5" s="589"/>
      <c r="BN5" s="590"/>
      <c r="BO5" s="641">
        <v>92</v>
      </c>
      <c r="BP5" s="641"/>
      <c r="BQ5" s="641"/>
      <c r="BR5" s="641"/>
      <c r="BS5" s="642">
        <v>57150</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131382</v>
      </c>
      <c r="S6" s="589"/>
      <c r="T6" s="589"/>
      <c r="U6" s="589"/>
      <c r="V6" s="589"/>
      <c r="W6" s="589"/>
      <c r="X6" s="589"/>
      <c r="Y6" s="590"/>
      <c r="Z6" s="641">
        <v>0.5</v>
      </c>
      <c r="AA6" s="641"/>
      <c r="AB6" s="641"/>
      <c r="AC6" s="641"/>
      <c r="AD6" s="642">
        <v>131382</v>
      </c>
      <c r="AE6" s="642"/>
      <c r="AF6" s="642"/>
      <c r="AG6" s="642"/>
      <c r="AH6" s="642"/>
      <c r="AI6" s="642"/>
      <c r="AJ6" s="642"/>
      <c r="AK6" s="642"/>
      <c r="AL6" s="611">
        <v>1</v>
      </c>
      <c r="AM6" s="643"/>
      <c r="AN6" s="643"/>
      <c r="AO6" s="644"/>
      <c r="AP6" s="585" t="s">
        <v>211</v>
      </c>
      <c r="AQ6" s="586"/>
      <c r="AR6" s="586"/>
      <c r="AS6" s="586"/>
      <c r="AT6" s="586"/>
      <c r="AU6" s="586"/>
      <c r="AV6" s="586"/>
      <c r="AW6" s="586"/>
      <c r="AX6" s="586"/>
      <c r="AY6" s="586"/>
      <c r="AZ6" s="586"/>
      <c r="BA6" s="586"/>
      <c r="BB6" s="586"/>
      <c r="BC6" s="586"/>
      <c r="BD6" s="586"/>
      <c r="BE6" s="586"/>
      <c r="BF6" s="587"/>
      <c r="BG6" s="588">
        <v>8564039</v>
      </c>
      <c r="BH6" s="589"/>
      <c r="BI6" s="589"/>
      <c r="BJ6" s="589"/>
      <c r="BK6" s="589"/>
      <c r="BL6" s="589"/>
      <c r="BM6" s="589"/>
      <c r="BN6" s="590"/>
      <c r="BO6" s="641">
        <v>92</v>
      </c>
      <c r="BP6" s="641"/>
      <c r="BQ6" s="641"/>
      <c r="BR6" s="641"/>
      <c r="BS6" s="642">
        <v>57150</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242504</v>
      </c>
      <c r="CS6" s="589"/>
      <c r="CT6" s="589"/>
      <c r="CU6" s="589"/>
      <c r="CV6" s="589"/>
      <c r="CW6" s="589"/>
      <c r="CX6" s="589"/>
      <c r="CY6" s="590"/>
      <c r="CZ6" s="641">
        <v>1</v>
      </c>
      <c r="DA6" s="641"/>
      <c r="DB6" s="641"/>
      <c r="DC6" s="641"/>
      <c r="DD6" s="594" t="s">
        <v>213</v>
      </c>
      <c r="DE6" s="589"/>
      <c r="DF6" s="589"/>
      <c r="DG6" s="589"/>
      <c r="DH6" s="589"/>
      <c r="DI6" s="589"/>
      <c r="DJ6" s="589"/>
      <c r="DK6" s="589"/>
      <c r="DL6" s="589"/>
      <c r="DM6" s="589"/>
      <c r="DN6" s="589"/>
      <c r="DO6" s="589"/>
      <c r="DP6" s="590"/>
      <c r="DQ6" s="594">
        <v>242504</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38129</v>
      </c>
      <c r="S7" s="589"/>
      <c r="T7" s="589"/>
      <c r="U7" s="589"/>
      <c r="V7" s="589"/>
      <c r="W7" s="589"/>
      <c r="X7" s="589"/>
      <c r="Y7" s="590"/>
      <c r="Z7" s="641">
        <v>0.1</v>
      </c>
      <c r="AA7" s="641"/>
      <c r="AB7" s="641"/>
      <c r="AC7" s="641"/>
      <c r="AD7" s="642">
        <v>38129</v>
      </c>
      <c r="AE7" s="642"/>
      <c r="AF7" s="642"/>
      <c r="AG7" s="642"/>
      <c r="AH7" s="642"/>
      <c r="AI7" s="642"/>
      <c r="AJ7" s="642"/>
      <c r="AK7" s="642"/>
      <c r="AL7" s="611">
        <v>0.3</v>
      </c>
      <c r="AM7" s="643"/>
      <c r="AN7" s="643"/>
      <c r="AO7" s="644"/>
      <c r="AP7" s="585" t="s">
        <v>215</v>
      </c>
      <c r="AQ7" s="586"/>
      <c r="AR7" s="586"/>
      <c r="AS7" s="586"/>
      <c r="AT7" s="586"/>
      <c r="AU7" s="586"/>
      <c r="AV7" s="586"/>
      <c r="AW7" s="586"/>
      <c r="AX7" s="586"/>
      <c r="AY7" s="586"/>
      <c r="AZ7" s="586"/>
      <c r="BA7" s="586"/>
      <c r="BB7" s="586"/>
      <c r="BC7" s="586"/>
      <c r="BD7" s="586"/>
      <c r="BE7" s="586"/>
      <c r="BF7" s="587"/>
      <c r="BG7" s="588">
        <v>4654367</v>
      </c>
      <c r="BH7" s="589"/>
      <c r="BI7" s="589"/>
      <c r="BJ7" s="589"/>
      <c r="BK7" s="589"/>
      <c r="BL7" s="589"/>
      <c r="BM7" s="589"/>
      <c r="BN7" s="590"/>
      <c r="BO7" s="641">
        <v>50</v>
      </c>
      <c r="BP7" s="641"/>
      <c r="BQ7" s="641"/>
      <c r="BR7" s="641"/>
      <c r="BS7" s="642">
        <v>57150</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2493599</v>
      </c>
      <c r="CS7" s="589"/>
      <c r="CT7" s="589"/>
      <c r="CU7" s="589"/>
      <c r="CV7" s="589"/>
      <c r="CW7" s="589"/>
      <c r="CX7" s="589"/>
      <c r="CY7" s="590"/>
      <c r="CZ7" s="641">
        <v>9.8000000000000007</v>
      </c>
      <c r="DA7" s="641"/>
      <c r="DB7" s="641"/>
      <c r="DC7" s="641"/>
      <c r="DD7" s="594">
        <v>71287</v>
      </c>
      <c r="DE7" s="589"/>
      <c r="DF7" s="589"/>
      <c r="DG7" s="589"/>
      <c r="DH7" s="589"/>
      <c r="DI7" s="589"/>
      <c r="DJ7" s="589"/>
      <c r="DK7" s="589"/>
      <c r="DL7" s="589"/>
      <c r="DM7" s="589"/>
      <c r="DN7" s="589"/>
      <c r="DO7" s="589"/>
      <c r="DP7" s="590"/>
      <c r="DQ7" s="594">
        <v>2145703</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89241</v>
      </c>
      <c r="S8" s="589"/>
      <c r="T8" s="589"/>
      <c r="U8" s="589"/>
      <c r="V8" s="589"/>
      <c r="W8" s="589"/>
      <c r="X8" s="589"/>
      <c r="Y8" s="590"/>
      <c r="Z8" s="641">
        <v>0.3</v>
      </c>
      <c r="AA8" s="641"/>
      <c r="AB8" s="641"/>
      <c r="AC8" s="641"/>
      <c r="AD8" s="642">
        <v>89241</v>
      </c>
      <c r="AE8" s="642"/>
      <c r="AF8" s="642"/>
      <c r="AG8" s="642"/>
      <c r="AH8" s="642"/>
      <c r="AI8" s="642"/>
      <c r="AJ8" s="642"/>
      <c r="AK8" s="642"/>
      <c r="AL8" s="611">
        <v>0.6</v>
      </c>
      <c r="AM8" s="643"/>
      <c r="AN8" s="643"/>
      <c r="AO8" s="644"/>
      <c r="AP8" s="585" t="s">
        <v>218</v>
      </c>
      <c r="AQ8" s="586"/>
      <c r="AR8" s="586"/>
      <c r="AS8" s="586"/>
      <c r="AT8" s="586"/>
      <c r="AU8" s="586"/>
      <c r="AV8" s="586"/>
      <c r="AW8" s="586"/>
      <c r="AX8" s="586"/>
      <c r="AY8" s="586"/>
      <c r="AZ8" s="586"/>
      <c r="BA8" s="586"/>
      <c r="BB8" s="586"/>
      <c r="BC8" s="586"/>
      <c r="BD8" s="586"/>
      <c r="BE8" s="586"/>
      <c r="BF8" s="587"/>
      <c r="BG8" s="588">
        <v>122783</v>
      </c>
      <c r="BH8" s="589"/>
      <c r="BI8" s="589"/>
      <c r="BJ8" s="589"/>
      <c r="BK8" s="589"/>
      <c r="BL8" s="589"/>
      <c r="BM8" s="589"/>
      <c r="BN8" s="590"/>
      <c r="BO8" s="641">
        <v>1.3</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10015032</v>
      </c>
      <c r="CS8" s="589"/>
      <c r="CT8" s="589"/>
      <c r="CU8" s="589"/>
      <c r="CV8" s="589"/>
      <c r="CW8" s="589"/>
      <c r="CX8" s="589"/>
      <c r="CY8" s="590"/>
      <c r="CZ8" s="641">
        <v>39.5</v>
      </c>
      <c r="DA8" s="641"/>
      <c r="DB8" s="641"/>
      <c r="DC8" s="641"/>
      <c r="DD8" s="594">
        <v>252227</v>
      </c>
      <c r="DE8" s="589"/>
      <c r="DF8" s="589"/>
      <c r="DG8" s="589"/>
      <c r="DH8" s="589"/>
      <c r="DI8" s="589"/>
      <c r="DJ8" s="589"/>
      <c r="DK8" s="589"/>
      <c r="DL8" s="589"/>
      <c r="DM8" s="589"/>
      <c r="DN8" s="589"/>
      <c r="DO8" s="589"/>
      <c r="DP8" s="590"/>
      <c r="DQ8" s="594">
        <v>4776005</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97683</v>
      </c>
      <c r="S9" s="589"/>
      <c r="T9" s="589"/>
      <c r="U9" s="589"/>
      <c r="V9" s="589"/>
      <c r="W9" s="589"/>
      <c r="X9" s="589"/>
      <c r="Y9" s="590"/>
      <c r="Z9" s="641">
        <v>0.4</v>
      </c>
      <c r="AA9" s="641"/>
      <c r="AB9" s="641"/>
      <c r="AC9" s="641"/>
      <c r="AD9" s="642">
        <v>97683</v>
      </c>
      <c r="AE9" s="642"/>
      <c r="AF9" s="642"/>
      <c r="AG9" s="642"/>
      <c r="AH9" s="642"/>
      <c r="AI9" s="642"/>
      <c r="AJ9" s="642"/>
      <c r="AK9" s="642"/>
      <c r="AL9" s="611">
        <v>0.7</v>
      </c>
      <c r="AM9" s="643"/>
      <c r="AN9" s="643"/>
      <c r="AO9" s="644"/>
      <c r="AP9" s="585" t="s">
        <v>221</v>
      </c>
      <c r="AQ9" s="586"/>
      <c r="AR9" s="586"/>
      <c r="AS9" s="586"/>
      <c r="AT9" s="586"/>
      <c r="AU9" s="586"/>
      <c r="AV9" s="586"/>
      <c r="AW9" s="586"/>
      <c r="AX9" s="586"/>
      <c r="AY9" s="586"/>
      <c r="AZ9" s="586"/>
      <c r="BA9" s="586"/>
      <c r="BB9" s="586"/>
      <c r="BC9" s="586"/>
      <c r="BD9" s="586"/>
      <c r="BE9" s="586"/>
      <c r="BF9" s="587"/>
      <c r="BG9" s="588">
        <v>4197160</v>
      </c>
      <c r="BH9" s="589"/>
      <c r="BI9" s="589"/>
      <c r="BJ9" s="589"/>
      <c r="BK9" s="589"/>
      <c r="BL9" s="589"/>
      <c r="BM9" s="589"/>
      <c r="BN9" s="590"/>
      <c r="BO9" s="641">
        <v>45.1</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1865268</v>
      </c>
      <c r="CS9" s="589"/>
      <c r="CT9" s="589"/>
      <c r="CU9" s="589"/>
      <c r="CV9" s="589"/>
      <c r="CW9" s="589"/>
      <c r="CX9" s="589"/>
      <c r="CY9" s="590"/>
      <c r="CZ9" s="641">
        <v>7.4</v>
      </c>
      <c r="DA9" s="641"/>
      <c r="DB9" s="641"/>
      <c r="DC9" s="641"/>
      <c r="DD9" s="594">
        <v>45901</v>
      </c>
      <c r="DE9" s="589"/>
      <c r="DF9" s="589"/>
      <c r="DG9" s="589"/>
      <c r="DH9" s="589"/>
      <c r="DI9" s="589"/>
      <c r="DJ9" s="589"/>
      <c r="DK9" s="589"/>
      <c r="DL9" s="589"/>
      <c r="DM9" s="589"/>
      <c r="DN9" s="589"/>
      <c r="DO9" s="589"/>
      <c r="DP9" s="590"/>
      <c r="DQ9" s="594">
        <v>1681155</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1371152</v>
      </c>
      <c r="S10" s="589"/>
      <c r="T10" s="589"/>
      <c r="U10" s="589"/>
      <c r="V10" s="589"/>
      <c r="W10" s="589"/>
      <c r="X10" s="589"/>
      <c r="Y10" s="590"/>
      <c r="Z10" s="641">
        <v>5.3</v>
      </c>
      <c r="AA10" s="641"/>
      <c r="AB10" s="641"/>
      <c r="AC10" s="641"/>
      <c r="AD10" s="642">
        <v>1371152</v>
      </c>
      <c r="AE10" s="642"/>
      <c r="AF10" s="642"/>
      <c r="AG10" s="642"/>
      <c r="AH10" s="642"/>
      <c r="AI10" s="642"/>
      <c r="AJ10" s="642"/>
      <c r="AK10" s="642"/>
      <c r="AL10" s="611">
        <v>10</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123669</v>
      </c>
      <c r="BH10" s="589"/>
      <c r="BI10" s="589"/>
      <c r="BJ10" s="589"/>
      <c r="BK10" s="589"/>
      <c r="BL10" s="589"/>
      <c r="BM10" s="589"/>
      <c r="BN10" s="590"/>
      <c r="BO10" s="641">
        <v>1.3</v>
      </c>
      <c r="BP10" s="641"/>
      <c r="BQ10" s="641"/>
      <c r="BR10" s="641"/>
      <c r="BS10" s="594">
        <v>20388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17237</v>
      </c>
      <c r="CS10" s="589"/>
      <c r="CT10" s="589"/>
      <c r="CU10" s="589"/>
      <c r="CV10" s="589"/>
      <c r="CW10" s="589"/>
      <c r="CX10" s="589"/>
      <c r="CY10" s="590"/>
      <c r="CZ10" s="641">
        <v>0.1</v>
      </c>
      <c r="DA10" s="641"/>
      <c r="DB10" s="641"/>
      <c r="DC10" s="641"/>
      <c r="DD10" s="594" t="s">
        <v>108</v>
      </c>
      <c r="DE10" s="589"/>
      <c r="DF10" s="589"/>
      <c r="DG10" s="589"/>
      <c r="DH10" s="589"/>
      <c r="DI10" s="589"/>
      <c r="DJ10" s="589"/>
      <c r="DK10" s="589"/>
      <c r="DL10" s="589"/>
      <c r="DM10" s="589"/>
      <c r="DN10" s="589"/>
      <c r="DO10" s="589"/>
      <c r="DP10" s="590"/>
      <c r="DQ10" s="594">
        <v>16311</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73677</v>
      </c>
      <c r="S11" s="589"/>
      <c r="T11" s="589"/>
      <c r="U11" s="589"/>
      <c r="V11" s="589"/>
      <c r="W11" s="589"/>
      <c r="X11" s="589"/>
      <c r="Y11" s="590"/>
      <c r="Z11" s="641">
        <v>0.3</v>
      </c>
      <c r="AA11" s="641"/>
      <c r="AB11" s="641"/>
      <c r="AC11" s="641"/>
      <c r="AD11" s="642">
        <v>73677</v>
      </c>
      <c r="AE11" s="642"/>
      <c r="AF11" s="642"/>
      <c r="AG11" s="642"/>
      <c r="AH11" s="642"/>
      <c r="AI11" s="642"/>
      <c r="AJ11" s="642"/>
      <c r="AK11" s="642"/>
      <c r="AL11" s="611">
        <v>0.5</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210755</v>
      </c>
      <c r="BH11" s="589"/>
      <c r="BI11" s="589"/>
      <c r="BJ11" s="589"/>
      <c r="BK11" s="589"/>
      <c r="BL11" s="589"/>
      <c r="BM11" s="589"/>
      <c r="BN11" s="590"/>
      <c r="BO11" s="641">
        <v>2.2999999999999998</v>
      </c>
      <c r="BP11" s="641"/>
      <c r="BQ11" s="641"/>
      <c r="BR11" s="641"/>
      <c r="BS11" s="594">
        <v>36762</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58714</v>
      </c>
      <c r="CS11" s="589"/>
      <c r="CT11" s="589"/>
      <c r="CU11" s="589"/>
      <c r="CV11" s="589"/>
      <c r="CW11" s="589"/>
      <c r="CX11" s="589"/>
      <c r="CY11" s="590"/>
      <c r="CZ11" s="641">
        <v>0.2</v>
      </c>
      <c r="DA11" s="641"/>
      <c r="DB11" s="641"/>
      <c r="DC11" s="641"/>
      <c r="DD11" s="594">
        <v>4549</v>
      </c>
      <c r="DE11" s="589"/>
      <c r="DF11" s="589"/>
      <c r="DG11" s="589"/>
      <c r="DH11" s="589"/>
      <c r="DI11" s="589"/>
      <c r="DJ11" s="589"/>
      <c r="DK11" s="589"/>
      <c r="DL11" s="589"/>
      <c r="DM11" s="589"/>
      <c r="DN11" s="589"/>
      <c r="DO11" s="589"/>
      <c r="DP11" s="590"/>
      <c r="DQ11" s="594">
        <v>56490</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3454356</v>
      </c>
      <c r="BH12" s="589"/>
      <c r="BI12" s="589"/>
      <c r="BJ12" s="589"/>
      <c r="BK12" s="589"/>
      <c r="BL12" s="589"/>
      <c r="BM12" s="589"/>
      <c r="BN12" s="590"/>
      <c r="BO12" s="641">
        <v>37.1</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140563</v>
      </c>
      <c r="CS12" s="589"/>
      <c r="CT12" s="589"/>
      <c r="CU12" s="589"/>
      <c r="CV12" s="589"/>
      <c r="CW12" s="589"/>
      <c r="CX12" s="589"/>
      <c r="CY12" s="590"/>
      <c r="CZ12" s="641">
        <v>0.6</v>
      </c>
      <c r="DA12" s="641"/>
      <c r="DB12" s="641"/>
      <c r="DC12" s="641"/>
      <c r="DD12" s="594" t="s">
        <v>108</v>
      </c>
      <c r="DE12" s="589"/>
      <c r="DF12" s="589"/>
      <c r="DG12" s="589"/>
      <c r="DH12" s="589"/>
      <c r="DI12" s="589"/>
      <c r="DJ12" s="589"/>
      <c r="DK12" s="589"/>
      <c r="DL12" s="589"/>
      <c r="DM12" s="589"/>
      <c r="DN12" s="589"/>
      <c r="DO12" s="589"/>
      <c r="DP12" s="590"/>
      <c r="DQ12" s="594">
        <v>134212</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47738</v>
      </c>
      <c r="S13" s="589"/>
      <c r="T13" s="589"/>
      <c r="U13" s="589"/>
      <c r="V13" s="589"/>
      <c r="W13" s="589"/>
      <c r="X13" s="589"/>
      <c r="Y13" s="590"/>
      <c r="Z13" s="641">
        <v>0.2</v>
      </c>
      <c r="AA13" s="641"/>
      <c r="AB13" s="641"/>
      <c r="AC13" s="641"/>
      <c r="AD13" s="642">
        <v>47738</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3402223</v>
      </c>
      <c r="BH13" s="589"/>
      <c r="BI13" s="589"/>
      <c r="BJ13" s="589"/>
      <c r="BK13" s="589"/>
      <c r="BL13" s="589"/>
      <c r="BM13" s="589"/>
      <c r="BN13" s="590"/>
      <c r="BO13" s="641">
        <v>36.5</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1665350</v>
      </c>
      <c r="CS13" s="589"/>
      <c r="CT13" s="589"/>
      <c r="CU13" s="589"/>
      <c r="CV13" s="589"/>
      <c r="CW13" s="589"/>
      <c r="CX13" s="589"/>
      <c r="CY13" s="590"/>
      <c r="CZ13" s="641">
        <v>6.6</v>
      </c>
      <c r="DA13" s="641"/>
      <c r="DB13" s="641"/>
      <c r="DC13" s="641"/>
      <c r="DD13" s="594">
        <v>858599</v>
      </c>
      <c r="DE13" s="589"/>
      <c r="DF13" s="589"/>
      <c r="DG13" s="589"/>
      <c r="DH13" s="589"/>
      <c r="DI13" s="589"/>
      <c r="DJ13" s="589"/>
      <c r="DK13" s="589"/>
      <c r="DL13" s="589"/>
      <c r="DM13" s="589"/>
      <c r="DN13" s="589"/>
      <c r="DO13" s="589"/>
      <c r="DP13" s="590"/>
      <c r="DQ13" s="594">
        <v>923924</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88228</v>
      </c>
      <c r="BH14" s="589"/>
      <c r="BI14" s="589"/>
      <c r="BJ14" s="589"/>
      <c r="BK14" s="589"/>
      <c r="BL14" s="589"/>
      <c r="BM14" s="589"/>
      <c r="BN14" s="590"/>
      <c r="BO14" s="641">
        <v>0.9</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674415</v>
      </c>
      <c r="CS14" s="589"/>
      <c r="CT14" s="589"/>
      <c r="CU14" s="589"/>
      <c r="CV14" s="589"/>
      <c r="CW14" s="589"/>
      <c r="CX14" s="589"/>
      <c r="CY14" s="590"/>
      <c r="CZ14" s="641">
        <v>2.7</v>
      </c>
      <c r="DA14" s="641"/>
      <c r="DB14" s="641"/>
      <c r="DC14" s="641"/>
      <c r="DD14" s="594">
        <v>4929</v>
      </c>
      <c r="DE14" s="589"/>
      <c r="DF14" s="589"/>
      <c r="DG14" s="589"/>
      <c r="DH14" s="589"/>
      <c r="DI14" s="589"/>
      <c r="DJ14" s="589"/>
      <c r="DK14" s="589"/>
      <c r="DL14" s="589"/>
      <c r="DM14" s="589"/>
      <c r="DN14" s="589"/>
      <c r="DO14" s="589"/>
      <c r="DP14" s="590"/>
      <c r="DQ14" s="594">
        <v>661004</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57974</v>
      </c>
      <c r="S15" s="589"/>
      <c r="T15" s="589"/>
      <c r="U15" s="589"/>
      <c r="V15" s="589"/>
      <c r="W15" s="589"/>
      <c r="X15" s="589"/>
      <c r="Y15" s="590"/>
      <c r="Z15" s="641">
        <v>0.2</v>
      </c>
      <c r="AA15" s="641"/>
      <c r="AB15" s="641"/>
      <c r="AC15" s="641"/>
      <c r="AD15" s="642">
        <v>57974</v>
      </c>
      <c r="AE15" s="642"/>
      <c r="AF15" s="642"/>
      <c r="AG15" s="642"/>
      <c r="AH15" s="642"/>
      <c r="AI15" s="642"/>
      <c r="AJ15" s="642"/>
      <c r="AK15" s="642"/>
      <c r="AL15" s="611">
        <v>0.4</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367088</v>
      </c>
      <c r="BH15" s="589"/>
      <c r="BI15" s="589"/>
      <c r="BJ15" s="589"/>
      <c r="BK15" s="589"/>
      <c r="BL15" s="589"/>
      <c r="BM15" s="589"/>
      <c r="BN15" s="590"/>
      <c r="BO15" s="641">
        <v>3.9</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4695993</v>
      </c>
      <c r="CS15" s="589"/>
      <c r="CT15" s="589"/>
      <c r="CU15" s="589"/>
      <c r="CV15" s="589"/>
      <c r="CW15" s="589"/>
      <c r="CX15" s="589"/>
      <c r="CY15" s="590"/>
      <c r="CZ15" s="641">
        <v>18.5</v>
      </c>
      <c r="DA15" s="641"/>
      <c r="DB15" s="641"/>
      <c r="DC15" s="641"/>
      <c r="DD15" s="594">
        <v>2657188</v>
      </c>
      <c r="DE15" s="589"/>
      <c r="DF15" s="589"/>
      <c r="DG15" s="589"/>
      <c r="DH15" s="589"/>
      <c r="DI15" s="589"/>
      <c r="DJ15" s="589"/>
      <c r="DK15" s="589"/>
      <c r="DL15" s="589"/>
      <c r="DM15" s="589"/>
      <c r="DN15" s="589"/>
      <c r="DO15" s="589"/>
      <c r="DP15" s="590"/>
      <c r="DQ15" s="594">
        <v>1912176</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3349846</v>
      </c>
      <c r="S16" s="589"/>
      <c r="T16" s="589"/>
      <c r="U16" s="589"/>
      <c r="V16" s="589"/>
      <c r="W16" s="589"/>
      <c r="X16" s="589"/>
      <c r="Y16" s="590"/>
      <c r="Z16" s="641">
        <v>12.8</v>
      </c>
      <c r="AA16" s="641"/>
      <c r="AB16" s="641"/>
      <c r="AC16" s="641"/>
      <c r="AD16" s="642">
        <v>3157405</v>
      </c>
      <c r="AE16" s="642"/>
      <c r="AF16" s="642"/>
      <c r="AG16" s="642"/>
      <c r="AH16" s="642"/>
      <c r="AI16" s="642"/>
      <c r="AJ16" s="642"/>
      <c r="AK16" s="642"/>
      <c r="AL16" s="611">
        <v>22.9</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18404</v>
      </c>
      <c r="CS16" s="589"/>
      <c r="CT16" s="589"/>
      <c r="CU16" s="589"/>
      <c r="CV16" s="589"/>
      <c r="CW16" s="589"/>
      <c r="CX16" s="589"/>
      <c r="CY16" s="590"/>
      <c r="CZ16" s="641">
        <v>0.1</v>
      </c>
      <c r="DA16" s="641"/>
      <c r="DB16" s="641"/>
      <c r="DC16" s="641"/>
      <c r="DD16" s="594" t="s">
        <v>108</v>
      </c>
      <c r="DE16" s="589"/>
      <c r="DF16" s="589"/>
      <c r="DG16" s="589"/>
      <c r="DH16" s="589"/>
      <c r="DI16" s="589"/>
      <c r="DJ16" s="589"/>
      <c r="DK16" s="589"/>
      <c r="DL16" s="589"/>
      <c r="DM16" s="589"/>
      <c r="DN16" s="589"/>
      <c r="DO16" s="589"/>
      <c r="DP16" s="590"/>
      <c r="DQ16" s="594">
        <v>7452</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3157405</v>
      </c>
      <c r="S17" s="589"/>
      <c r="T17" s="589"/>
      <c r="U17" s="589"/>
      <c r="V17" s="589"/>
      <c r="W17" s="589"/>
      <c r="X17" s="589"/>
      <c r="Y17" s="590"/>
      <c r="Z17" s="641">
        <v>12.1</v>
      </c>
      <c r="AA17" s="641"/>
      <c r="AB17" s="641"/>
      <c r="AC17" s="641"/>
      <c r="AD17" s="642">
        <v>3157405</v>
      </c>
      <c r="AE17" s="642"/>
      <c r="AF17" s="642"/>
      <c r="AG17" s="642"/>
      <c r="AH17" s="642"/>
      <c r="AI17" s="642"/>
      <c r="AJ17" s="642"/>
      <c r="AK17" s="642"/>
      <c r="AL17" s="611">
        <v>22.9</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3457173</v>
      </c>
      <c r="CS17" s="589"/>
      <c r="CT17" s="589"/>
      <c r="CU17" s="589"/>
      <c r="CV17" s="589"/>
      <c r="CW17" s="589"/>
      <c r="CX17" s="589"/>
      <c r="CY17" s="590"/>
      <c r="CZ17" s="641">
        <v>13.6</v>
      </c>
      <c r="DA17" s="641"/>
      <c r="DB17" s="641"/>
      <c r="DC17" s="641"/>
      <c r="DD17" s="594" t="s">
        <v>108</v>
      </c>
      <c r="DE17" s="589"/>
      <c r="DF17" s="589"/>
      <c r="DG17" s="589"/>
      <c r="DH17" s="589"/>
      <c r="DI17" s="589"/>
      <c r="DJ17" s="589"/>
      <c r="DK17" s="589"/>
      <c r="DL17" s="589"/>
      <c r="DM17" s="589"/>
      <c r="DN17" s="589"/>
      <c r="DO17" s="589"/>
      <c r="DP17" s="590"/>
      <c r="DQ17" s="594">
        <v>3357173</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192440</v>
      </c>
      <c r="S18" s="589"/>
      <c r="T18" s="589"/>
      <c r="U18" s="589"/>
      <c r="V18" s="589"/>
      <c r="W18" s="589"/>
      <c r="X18" s="589"/>
      <c r="Y18" s="590"/>
      <c r="Z18" s="641">
        <v>0.7</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745387</v>
      </c>
      <c r="BH19" s="589"/>
      <c r="BI19" s="589"/>
      <c r="BJ19" s="589"/>
      <c r="BK19" s="589"/>
      <c r="BL19" s="589"/>
      <c r="BM19" s="589"/>
      <c r="BN19" s="590"/>
      <c r="BO19" s="641">
        <v>8</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14566248</v>
      </c>
      <c r="S20" s="589"/>
      <c r="T20" s="589"/>
      <c r="U20" s="589"/>
      <c r="V20" s="589"/>
      <c r="W20" s="589"/>
      <c r="X20" s="589"/>
      <c r="Y20" s="590"/>
      <c r="Z20" s="641">
        <v>55.8</v>
      </c>
      <c r="AA20" s="641"/>
      <c r="AB20" s="641"/>
      <c r="AC20" s="641"/>
      <c r="AD20" s="642">
        <v>13628420</v>
      </c>
      <c r="AE20" s="642"/>
      <c r="AF20" s="642"/>
      <c r="AG20" s="642"/>
      <c r="AH20" s="642"/>
      <c r="AI20" s="642"/>
      <c r="AJ20" s="642"/>
      <c r="AK20" s="642"/>
      <c r="AL20" s="611">
        <v>99.1</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745387</v>
      </c>
      <c r="BH20" s="589"/>
      <c r="BI20" s="589"/>
      <c r="BJ20" s="589"/>
      <c r="BK20" s="589"/>
      <c r="BL20" s="589"/>
      <c r="BM20" s="589"/>
      <c r="BN20" s="590"/>
      <c r="BO20" s="641">
        <v>8</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25344252</v>
      </c>
      <c r="CS20" s="589"/>
      <c r="CT20" s="589"/>
      <c r="CU20" s="589"/>
      <c r="CV20" s="589"/>
      <c r="CW20" s="589"/>
      <c r="CX20" s="589"/>
      <c r="CY20" s="590"/>
      <c r="CZ20" s="641">
        <v>100</v>
      </c>
      <c r="DA20" s="641"/>
      <c r="DB20" s="641"/>
      <c r="DC20" s="641"/>
      <c r="DD20" s="594">
        <v>3894680</v>
      </c>
      <c r="DE20" s="589"/>
      <c r="DF20" s="589"/>
      <c r="DG20" s="589"/>
      <c r="DH20" s="589"/>
      <c r="DI20" s="589"/>
      <c r="DJ20" s="589"/>
      <c r="DK20" s="589"/>
      <c r="DL20" s="589"/>
      <c r="DM20" s="589"/>
      <c r="DN20" s="589"/>
      <c r="DO20" s="589"/>
      <c r="DP20" s="590"/>
      <c r="DQ20" s="594">
        <v>15914109</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11465</v>
      </c>
      <c r="S21" s="589"/>
      <c r="T21" s="589"/>
      <c r="U21" s="589"/>
      <c r="V21" s="589"/>
      <c r="W21" s="589"/>
      <c r="X21" s="589"/>
      <c r="Y21" s="590"/>
      <c r="Z21" s="641">
        <v>0</v>
      </c>
      <c r="AA21" s="641"/>
      <c r="AB21" s="641"/>
      <c r="AC21" s="641"/>
      <c r="AD21" s="642">
        <v>11465</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265925</v>
      </c>
      <c r="S22" s="589"/>
      <c r="T22" s="589"/>
      <c r="U22" s="589"/>
      <c r="V22" s="589"/>
      <c r="W22" s="589"/>
      <c r="X22" s="589"/>
      <c r="Y22" s="590"/>
      <c r="Z22" s="641">
        <v>1</v>
      </c>
      <c r="AA22" s="641"/>
      <c r="AB22" s="641"/>
      <c r="AC22" s="641"/>
      <c r="AD22" s="642" t="s">
        <v>108</v>
      </c>
      <c r="AE22" s="642"/>
      <c r="AF22" s="642"/>
      <c r="AG22" s="642"/>
      <c r="AH22" s="642"/>
      <c r="AI22" s="642"/>
      <c r="AJ22" s="642"/>
      <c r="AK22" s="642"/>
      <c r="AL22" s="611" t="s">
        <v>108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327389</v>
      </c>
      <c r="S23" s="589"/>
      <c r="T23" s="589"/>
      <c r="U23" s="589"/>
      <c r="V23" s="589"/>
      <c r="W23" s="589"/>
      <c r="X23" s="589"/>
      <c r="Y23" s="590"/>
      <c r="Z23" s="641">
        <v>1.3</v>
      </c>
      <c r="AA23" s="641"/>
      <c r="AB23" s="641"/>
      <c r="AC23" s="641"/>
      <c r="AD23" s="642">
        <v>110166</v>
      </c>
      <c r="AE23" s="642"/>
      <c r="AF23" s="642"/>
      <c r="AG23" s="642"/>
      <c r="AH23" s="642"/>
      <c r="AI23" s="642"/>
      <c r="AJ23" s="642"/>
      <c r="AK23" s="642"/>
      <c r="AL23" s="611">
        <v>0.8</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745387</v>
      </c>
      <c r="BH23" s="589"/>
      <c r="BI23" s="589"/>
      <c r="BJ23" s="589"/>
      <c r="BK23" s="589"/>
      <c r="BL23" s="589"/>
      <c r="BM23" s="589"/>
      <c r="BN23" s="590"/>
      <c r="BO23" s="641">
        <v>8</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98895</v>
      </c>
      <c r="S24" s="589"/>
      <c r="T24" s="589"/>
      <c r="U24" s="589"/>
      <c r="V24" s="589"/>
      <c r="W24" s="589"/>
      <c r="X24" s="589"/>
      <c r="Y24" s="590"/>
      <c r="Z24" s="641">
        <v>0.4</v>
      </c>
      <c r="AA24" s="641"/>
      <c r="AB24" s="641"/>
      <c r="AC24" s="641"/>
      <c r="AD24" s="642" t="s">
        <v>108</v>
      </c>
      <c r="AE24" s="642"/>
      <c r="AF24" s="642"/>
      <c r="AG24" s="642"/>
      <c r="AH24" s="642"/>
      <c r="AI24" s="642"/>
      <c r="AJ24" s="642"/>
      <c r="AK24" s="642"/>
      <c r="AL24" s="611" t="s">
        <v>108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14464243</v>
      </c>
      <c r="CS24" s="639"/>
      <c r="CT24" s="639"/>
      <c r="CU24" s="639"/>
      <c r="CV24" s="639"/>
      <c r="CW24" s="639"/>
      <c r="CX24" s="639"/>
      <c r="CY24" s="686"/>
      <c r="CZ24" s="690">
        <v>57.1</v>
      </c>
      <c r="DA24" s="691"/>
      <c r="DB24" s="691"/>
      <c r="DC24" s="692"/>
      <c r="DD24" s="685">
        <v>9675309</v>
      </c>
      <c r="DE24" s="639"/>
      <c r="DF24" s="639"/>
      <c r="DG24" s="639"/>
      <c r="DH24" s="639"/>
      <c r="DI24" s="639"/>
      <c r="DJ24" s="639"/>
      <c r="DK24" s="686"/>
      <c r="DL24" s="685">
        <v>9551006</v>
      </c>
      <c r="DM24" s="639"/>
      <c r="DN24" s="639"/>
      <c r="DO24" s="639"/>
      <c r="DP24" s="639"/>
      <c r="DQ24" s="639"/>
      <c r="DR24" s="639"/>
      <c r="DS24" s="639"/>
      <c r="DT24" s="639"/>
      <c r="DU24" s="639"/>
      <c r="DV24" s="686"/>
      <c r="DW24" s="687">
        <v>64.2</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3858114</v>
      </c>
      <c r="S25" s="589"/>
      <c r="T25" s="589"/>
      <c r="U25" s="589"/>
      <c r="V25" s="589"/>
      <c r="W25" s="589"/>
      <c r="X25" s="589"/>
      <c r="Y25" s="590"/>
      <c r="Z25" s="641">
        <v>14.8</v>
      </c>
      <c r="AA25" s="641"/>
      <c r="AB25" s="641"/>
      <c r="AC25" s="641"/>
      <c r="AD25" s="642" t="s">
        <v>108</v>
      </c>
      <c r="AE25" s="642"/>
      <c r="AF25" s="642"/>
      <c r="AG25" s="642"/>
      <c r="AH25" s="642"/>
      <c r="AI25" s="642"/>
      <c r="AJ25" s="642"/>
      <c r="AK25" s="642"/>
      <c r="AL25" s="611" t="s">
        <v>108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4730539</v>
      </c>
      <c r="CS25" s="607"/>
      <c r="CT25" s="607"/>
      <c r="CU25" s="607"/>
      <c r="CV25" s="607"/>
      <c r="CW25" s="607"/>
      <c r="CX25" s="607"/>
      <c r="CY25" s="608"/>
      <c r="CZ25" s="591">
        <v>18.7</v>
      </c>
      <c r="DA25" s="609"/>
      <c r="DB25" s="609"/>
      <c r="DC25" s="610"/>
      <c r="DD25" s="594">
        <v>4359010</v>
      </c>
      <c r="DE25" s="607"/>
      <c r="DF25" s="607"/>
      <c r="DG25" s="607"/>
      <c r="DH25" s="607"/>
      <c r="DI25" s="607"/>
      <c r="DJ25" s="607"/>
      <c r="DK25" s="608"/>
      <c r="DL25" s="594">
        <v>4285706</v>
      </c>
      <c r="DM25" s="607"/>
      <c r="DN25" s="607"/>
      <c r="DO25" s="607"/>
      <c r="DP25" s="607"/>
      <c r="DQ25" s="607"/>
      <c r="DR25" s="607"/>
      <c r="DS25" s="607"/>
      <c r="DT25" s="607"/>
      <c r="DU25" s="607"/>
      <c r="DV25" s="608"/>
      <c r="DW25" s="611">
        <v>28.8</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2907907</v>
      </c>
      <c r="CS26" s="589"/>
      <c r="CT26" s="589"/>
      <c r="CU26" s="589"/>
      <c r="CV26" s="589"/>
      <c r="CW26" s="589"/>
      <c r="CX26" s="589"/>
      <c r="CY26" s="590"/>
      <c r="CZ26" s="591">
        <v>11.5</v>
      </c>
      <c r="DA26" s="609"/>
      <c r="DB26" s="609"/>
      <c r="DC26" s="610"/>
      <c r="DD26" s="594">
        <v>2706445</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2100263</v>
      </c>
      <c r="S27" s="589"/>
      <c r="T27" s="589"/>
      <c r="U27" s="589"/>
      <c r="V27" s="589"/>
      <c r="W27" s="589"/>
      <c r="X27" s="589"/>
      <c r="Y27" s="590"/>
      <c r="Z27" s="641">
        <v>8</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9309426</v>
      </c>
      <c r="BH27" s="589"/>
      <c r="BI27" s="589"/>
      <c r="BJ27" s="589"/>
      <c r="BK27" s="589"/>
      <c r="BL27" s="589"/>
      <c r="BM27" s="589"/>
      <c r="BN27" s="590"/>
      <c r="BO27" s="641">
        <v>100</v>
      </c>
      <c r="BP27" s="641"/>
      <c r="BQ27" s="641"/>
      <c r="BR27" s="641"/>
      <c r="BS27" s="594">
        <v>57150</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6276531</v>
      </c>
      <c r="CS27" s="607"/>
      <c r="CT27" s="607"/>
      <c r="CU27" s="607"/>
      <c r="CV27" s="607"/>
      <c r="CW27" s="607"/>
      <c r="CX27" s="607"/>
      <c r="CY27" s="608"/>
      <c r="CZ27" s="591">
        <v>24.8</v>
      </c>
      <c r="DA27" s="609"/>
      <c r="DB27" s="609"/>
      <c r="DC27" s="610"/>
      <c r="DD27" s="594">
        <v>1959126</v>
      </c>
      <c r="DE27" s="607"/>
      <c r="DF27" s="607"/>
      <c r="DG27" s="607"/>
      <c r="DH27" s="607"/>
      <c r="DI27" s="607"/>
      <c r="DJ27" s="607"/>
      <c r="DK27" s="608"/>
      <c r="DL27" s="594">
        <v>1908127</v>
      </c>
      <c r="DM27" s="607"/>
      <c r="DN27" s="607"/>
      <c r="DO27" s="607"/>
      <c r="DP27" s="607"/>
      <c r="DQ27" s="607"/>
      <c r="DR27" s="607"/>
      <c r="DS27" s="607"/>
      <c r="DT27" s="607"/>
      <c r="DU27" s="607"/>
      <c r="DV27" s="608"/>
      <c r="DW27" s="611">
        <v>12.8</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309418</v>
      </c>
      <c r="S28" s="589"/>
      <c r="T28" s="589"/>
      <c r="U28" s="589"/>
      <c r="V28" s="589"/>
      <c r="W28" s="589"/>
      <c r="X28" s="589"/>
      <c r="Y28" s="590"/>
      <c r="Z28" s="641">
        <v>1.2</v>
      </c>
      <c r="AA28" s="641"/>
      <c r="AB28" s="641"/>
      <c r="AC28" s="641"/>
      <c r="AD28" s="642">
        <v>7099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3457173</v>
      </c>
      <c r="CS28" s="589"/>
      <c r="CT28" s="589"/>
      <c r="CU28" s="589"/>
      <c r="CV28" s="589"/>
      <c r="CW28" s="589"/>
      <c r="CX28" s="589"/>
      <c r="CY28" s="590"/>
      <c r="CZ28" s="591">
        <v>13.6</v>
      </c>
      <c r="DA28" s="609"/>
      <c r="DB28" s="609"/>
      <c r="DC28" s="610"/>
      <c r="DD28" s="594">
        <v>3357173</v>
      </c>
      <c r="DE28" s="589"/>
      <c r="DF28" s="589"/>
      <c r="DG28" s="589"/>
      <c r="DH28" s="589"/>
      <c r="DI28" s="589"/>
      <c r="DJ28" s="589"/>
      <c r="DK28" s="590"/>
      <c r="DL28" s="594">
        <v>3357173</v>
      </c>
      <c r="DM28" s="589"/>
      <c r="DN28" s="589"/>
      <c r="DO28" s="589"/>
      <c r="DP28" s="589"/>
      <c r="DQ28" s="589"/>
      <c r="DR28" s="589"/>
      <c r="DS28" s="589"/>
      <c r="DT28" s="589"/>
      <c r="DU28" s="589"/>
      <c r="DV28" s="590"/>
      <c r="DW28" s="611">
        <v>22.6</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8720</v>
      </c>
      <c r="S29" s="589"/>
      <c r="T29" s="589"/>
      <c r="U29" s="589"/>
      <c r="V29" s="589"/>
      <c r="W29" s="589"/>
      <c r="X29" s="589"/>
      <c r="Y29" s="590"/>
      <c r="Z29" s="641">
        <v>0</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3457053</v>
      </c>
      <c r="CS29" s="607"/>
      <c r="CT29" s="607"/>
      <c r="CU29" s="607"/>
      <c r="CV29" s="607"/>
      <c r="CW29" s="607"/>
      <c r="CX29" s="607"/>
      <c r="CY29" s="608"/>
      <c r="CZ29" s="591">
        <v>13.6</v>
      </c>
      <c r="DA29" s="609"/>
      <c r="DB29" s="609"/>
      <c r="DC29" s="610"/>
      <c r="DD29" s="594">
        <v>3357053</v>
      </c>
      <c r="DE29" s="607"/>
      <c r="DF29" s="607"/>
      <c r="DG29" s="607"/>
      <c r="DH29" s="607"/>
      <c r="DI29" s="607"/>
      <c r="DJ29" s="607"/>
      <c r="DK29" s="608"/>
      <c r="DL29" s="594">
        <v>3357053</v>
      </c>
      <c r="DM29" s="607"/>
      <c r="DN29" s="607"/>
      <c r="DO29" s="607"/>
      <c r="DP29" s="607"/>
      <c r="DQ29" s="607"/>
      <c r="DR29" s="607"/>
      <c r="DS29" s="607"/>
      <c r="DT29" s="607"/>
      <c r="DU29" s="607"/>
      <c r="DV29" s="608"/>
      <c r="DW29" s="611">
        <v>22.5</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37027</v>
      </c>
      <c r="S30" s="589"/>
      <c r="T30" s="589"/>
      <c r="U30" s="589"/>
      <c r="V30" s="589"/>
      <c r="W30" s="589"/>
      <c r="X30" s="589"/>
      <c r="Y30" s="590"/>
      <c r="Z30" s="641">
        <v>0.1</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99.6</v>
      </c>
      <c r="BH30" s="655"/>
      <c r="BI30" s="655"/>
      <c r="BJ30" s="655"/>
      <c r="BK30" s="655"/>
      <c r="BL30" s="655"/>
      <c r="BM30" s="656">
        <v>98.3</v>
      </c>
      <c r="BN30" s="655"/>
      <c r="BO30" s="655"/>
      <c r="BP30" s="655"/>
      <c r="BQ30" s="657"/>
      <c r="BR30" s="654">
        <v>99.3</v>
      </c>
      <c r="BS30" s="655"/>
      <c r="BT30" s="655"/>
      <c r="BU30" s="655"/>
      <c r="BV30" s="655"/>
      <c r="BW30" s="655"/>
      <c r="BX30" s="656">
        <v>97.3</v>
      </c>
      <c r="BY30" s="655"/>
      <c r="BZ30" s="655"/>
      <c r="CA30" s="655"/>
      <c r="CB30" s="657"/>
      <c r="CD30" s="660"/>
      <c r="CE30" s="661"/>
      <c r="CF30" s="625" t="s">
        <v>290</v>
      </c>
      <c r="CG30" s="622"/>
      <c r="CH30" s="622"/>
      <c r="CI30" s="622"/>
      <c r="CJ30" s="622"/>
      <c r="CK30" s="622"/>
      <c r="CL30" s="622"/>
      <c r="CM30" s="622"/>
      <c r="CN30" s="622"/>
      <c r="CO30" s="622"/>
      <c r="CP30" s="622"/>
      <c r="CQ30" s="623"/>
      <c r="CR30" s="588">
        <v>3043569</v>
      </c>
      <c r="CS30" s="589"/>
      <c r="CT30" s="589"/>
      <c r="CU30" s="589"/>
      <c r="CV30" s="589"/>
      <c r="CW30" s="589"/>
      <c r="CX30" s="589"/>
      <c r="CY30" s="590"/>
      <c r="CZ30" s="591">
        <v>12</v>
      </c>
      <c r="DA30" s="609"/>
      <c r="DB30" s="609"/>
      <c r="DC30" s="610"/>
      <c r="DD30" s="594">
        <v>2943569</v>
      </c>
      <c r="DE30" s="589"/>
      <c r="DF30" s="589"/>
      <c r="DG30" s="589"/>
      <c r="DH30" s="589"/>
      <c r="DI30" s="589"/>
      <c r="DJ30" s="589"/>
      <c r="DK30" s="590"/>
      <c r="DL30" s="594">
        <v>2943569</v>
      </c>
      <c r="DM30" s="589"/>
      <c r="DN30" s="589"/>
      <c r="DO30" s="589"/>
      <c r="DP30" s="589"/>
      <c r="DQ30" s="589"/>
      <c r="DR30" s="589"/>
      <c r="DS30" s="589"/>
      <c r="DT30" s="589"/>
      <c r="DU30" s="589"/>
      <c r="DV30" s="590"/>
      <c r="DW30" s="611">
        <v>19.8</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787479</v>
      </c>
      <c r="S31" s="589"/>
      <c r="T31" s="589"/>
      <c r="U31" s="589"/>
      <c r="V31" s="589"/>
      <c r="W31" s="589"/>
      <c r="X31" s="589"/>
      <c r="Y31" s="590"/>
      <c r="Z31" s="641">
        <v>3</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99.5</v>
      </c>
      <c r="BH31" s="607"/>
      <c r="BI31" s="607"/>
      <c r="BJ31" s="607"/>
      <c r="BK31" s="607"/>
      <c r="BL31" s="607"/>
      <c r="BM31" s="643">
        <v>98.5</v>
      </c>
      <c r="BN31" s="653"/>
      <c r="BO31" s="653"/>
      <c r="BP31" s="653"/>
      <c r="BQ31" s="617"/>
      <c r="BR31" s="652">
        <v>99.2</v>
      </c>
      <c r="BS31" s="607"/>
      <c r="BT31" s="607"/>
      <c r="BU31" s="607"/>
      <c r="BV31" s="607"/>
      <c r="BW31" s="607"/>
      <c r="BX31" s="643">
        <v>97.6</v>
      </c>
      <c r="BY31" s="653"/>
      <c r="BZ31" s="653"/>
      <c r="CA31" s="653"/>
      <c r="CB31" s="617"/>
      <c r="CD31" s="660"/>
      <c r="CE31" s="661"/>
      <c r="CF31" s="625" t="s">
        <v>294</v>
      </c>
      <c r="CG31" s="622"/>
      <c r="CH31" s="622"/>
      <c r="CI31" s="622"/>
      <c r="CJ31" s="622"/>
      <c r="CK31" s="622"/>
      <c r="CL31" s="622"/>
      <c r="CM31" s="622"/>
      <c r="CN31" s="622"/>
      <c r="CO31" s="622"/>
      <c r="CP31" s="622"/>
      <c r="CQ31" s="623"/>
      <c r="CR31" s="588">
        <v>413484</v>
      </c>
      <c r="CS31" s="607"/>
      <c r="CT31" s="607"/>
      <c r="CU31" s="607"/>
      <c r="CV31" s="607"/>
      <c r="CW31" s="607"/>
      <c r="CX31" s="607"/>
      <c r="CY31" s="608"/>
      <c r="CZ31" s="591">
        <v>1.6</v>
      </c>
      <c r="DA31" s="609"/>
      <c r="DB31" s="609"/>
      <c r="DC31" s="610"/>
      <c r="DD31" s="594">
        <v>413484</v>
      </c>
      <c r="DE31" s="607"/>
      <c r="DF31" s="607"/>
      <c r="DG31" s="607"/>
      <c r="DH31" s="607"/>
      <c r="DI31" s="607"/>
      <c r="DJ31" s="607"/>
      <c r="DK31" s="608"/>
      <c r="DL31" s="594">
        <v>413484</v>
      </c>
      <c r="DM31" s="607"/>
      <c r="DN31" s="607"/>
      <c r="DO31" s="607"/>
      <c r="DP31" s="607"/>
      <c r="DQ31" s="607"/>
      <c r="DR31" s="607"/>
      <c r="DS31" s="607"/>
      <c r="DT31" s="607"/>
      <c r="DU31" s="607"/>
      <c r="DV31" s="608"/>
      <c r="DW31" s="611">
        <v>2.8</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289697</v>
      </c>
      <c r="S32" s="589"/>
      <c r="T32" s="589"/>
      <c r="U32" s="589"/>
      <c r="V32" s="589"/>
      <c r="W32" s="589"/>
      <c r="X32" s="589"/>
      <c r="Y32" s="590"/>
      <c r="Z32" s="641">
        <v>1.1000000000000001</v>
      </c>
      <c r="AA32" s="641"/>
      <c r="AB32" s="641"/>
      <c r="AC32" s="641"/>
      <c r="AD32" s="642">
        <v>1008</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99.6</v>
      </c>
      <c r="BH32" s="573"/>
      <c r="BI32" s="573"/>
      <c r="BJ32" s="573"/>
      <c r="BK32" s="573"/>
      <c r="BL32" s="573"/>
      <c r="BM32" s="636">
        <v>98</v>
      </c>
      <c r="BN32" s="573"/>
      <c r="BO32" s="573"/>
      <c r="BP32" s="573"/>
      <c r="BQ32" s="630"/>
      <c r="BR32" s="651">
        <v>99.3</v>
      </c>
      <c r="BS32" s="573"/>
      <c r="BT32" s="573"/>
      <c r="BU32" s="573"/>
      <c r="BV32" s="573"/>
      <c r="BW32" s="573"/>
      <c r="BX32" s="636">
        <v>96.8</v>
      </c>
      <c r="BY32" s="573"/>
      <c r="BZ32" s="573"/>
      <c r="CA32" s="573"/>
      <c r="CB32" s="630"/>
      <c r="CD32" s="662"/>
      <c r="CE32" s="663"/>
      <c r="CF32" s="625" t="s">
        <v>297</v>
      </c>
      <c r="CG32" s="622"/>
      <c r="CH32" s="622"/>
      <c r="CI32" s="622"/>
      <c r="CJ32" s="622"/>
      <c r="CK32" s="622"/>
      <c r="CL32" s="622"/>
      <c r="CM32" s="622"/>
      <c r="CN32" s="622"/>
      <c r="CO32" s="622"/>
      <c r="CP32" s="622"/>
      <c r="CQ32" s="623"/>
      <c r="CR32" s="588">
        <v>120</v>
      </c>
      <c r="CS32" s="589"/>
      <c r="CT32" s="589"/>
      <c r="CU32" s="589"/>
      <c r="CV32" s="589"/>
      <c r="CW32" s="589"/>
      <c r="CX32" s="589"/>
      <c r="CY32" s="590"/>
      <c r="CZ32" s="591">
        <v>0</v>
      </c>
      <c r="DA32" s="609"/>
      <c r="DB32" s="609"/>
      <c r="DC32" s="610"/>
      <c r="DD32" s="594">
        <v>120</v>
      </c>
      <c r="DE32" s="589"/>
      <c r="DF32" s="589"/>
      <c r="DG32" s="589"/>
      <c r="DH32" s="589"/>
      <c r="DI32" s="589"/>
      <c r="DJ32" s="589"/>
      <c r="DK32" s="590"/>
      <c r="DL32" s="594">
        <v>120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3454749</v>
      </c>
      <c r="S33" s="589"/>
      <c r="T33" s="589"/>
      <c r="U33" s="589"/>
      <c r="V33" s="589"/>
      <c r="W33" s="589"/>
      <c r="X33" s="589"/>
      <c r="Y33" s="590"/>
      <c r="Z33" s="641">
        <v>13.2</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6966925</v>
      </c>
      <c r="CS33" s="607"/>
      <c r="CT33" s="607"/>
      <c r="CU33" s="607"/>
      <c r="CV33" s="607"/>
      <c r="CW33" s="607"/>
      <c r="CX33" s="607"/>
      <c r="CY33" s="608"/>
      <c r="CZ33" s="591">
        <v>27.5</v>
      </c>
      <c r="DA33" s="609"/>
      <c r="DB33" s="609"/>
      <c r="DC33" s="610"/>
      <c r="DD33" s="594">
        <v>5861651</v>
      </c>
      <c r="DE33" s="607"/>
      <c r="DF33" s="607"/>
      <c r="DG33" s="607"/>
      <c r="DH33" s="607"/>
      <c r="DI33" s="607"/>
      <c r="DJ33" s="607"/>
      <c r="DK33" s="608"/>
      <c r="DL33" s="594">
        <v>4486902</v>
      </c>
      <c r="DM33" s="607"/>
      <c r="DN33" s="607"/>
      <c r="DO33" s="607"/>
      <c r="DP33" s="607"/>
      <c r="DQ33" s="607"/>
      <c r="DR33" s="607"/>
      <c r="DS33" s="607"/>
      <c r="DT33" s="607"/>
      <c r="DU33" s="607"/>
      <c r="DV33" s="608"/>
      <c r="DW33" s="611">
        <v>30.1</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2761281</v>
      </c>
      <c r="CS34" s="589"/>
      <c r="CT34" s="589"/>
      <c r="CU34" s="589"/>
      <c r="CV34" s="589"/>
      <c r="CW34" s="589"/>
      <c r="CX34" s="589"/>
      <c r="CY34" s="590"/>
      <c r="CZ34" s="591">
        <v>10.9</v>
      </c>
      <c r="DA34" s="609"/>
      <c r="DB34" s="609"/>
      <c r="DC34" s="610"/>
      <c r="DD34" s="594">
        <v>2261055</v>
      </c>
      <c r="DE34" s="589"/>
      <c r="DF34" s="589"/>
      <c r="DG34" s="589"/>
      <c r="DH34" s="589"/>
      <c r="DI34" s="589"/>
      <c r="DJ34" s="589"/>
      <c r="DK34" s="590"/>
      <c r="DL34" s="594">
        <v>1937284</v>
      </c>
      <c r="DM34" s="589"/>
      <c r="DN34" s="589"/>
      <c r="DO34" s="589"/>
      <c r="DP34" s="589"/>
      <c r="DQ34" s="589"/>
      <c r="DR34" s="589"/>
      <c r="DS34" s="589"/>
      <c r="DT34" s="589"/>
      <c r="DU34" s="589"/>
      <c r="DV34" s="590"/>
      <c r="DW34" s="611">
        <v>13</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1129449</v>
      </c>
      <c r="S35" s="589"/>
      <c r="T35" s="589"/>
      <c r="U35" s="589"/>
      <c r="V35" s="589"/>
      <c r="W35" s="589"/>
      <c r="X35" s="589"/>
      <c r="Y35" s="590"/>
      <c r="Z35" s="641">
        <v>4.3</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2607080</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80763</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91901</v>
      </c>
      <c r="CS35" s="607"/>
      <c r="CT35" s="607"/>
      <c r="CU35" s="607"/>
      <c r="CV35" s="607"/>
      <c r="CW35" s="607"/>
      <c r="CX35" s="607"/>
      <c r="CY35" s="608"/>
      <c r="CZ35" s="591">
        <v>0.4</v>
      </c>
      <c r="DA35" s="609"/>
      <c r="DB35" s="609"/>
      <c r="DC35" s="610"/>
      <c r="DD35" s="594">
        <v>91901</v>
      </c>
      <c r="DE35" s="607"/>
      <c r="DF35" s="607"/>
      <c r="DG35" s="607"/>
      <c r="DH35" s="607"/>
      <c r="DI35" s="607"/>
      <c r="DJ35" s="607"/>
      <c r="DK35" s="608"/>
      <c r="DL35" s="594">
        <v>91901</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26115389</v>
      </c>
      <c r="S36" s="629"/>
      <c r="T36" s="629"/>
      <c r="U36" s="629"/>
      <c r="V36" s="629"/>
      <c r="W36" s="629"/>
      <c r="X36" s="629"/>
      <c r="Y36" s="632"/>
      <c r="Z36" s="633">
        <v>100</v>
      </c>
      <c r="AA36" s="633"/>
      <c r="AB36" s="633"/>
      <c r="AC36" s="633"/>
      <c r="AD36" s="634">
        <v>13758158</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188850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-233621</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1088298</v>
      </c>
      <c r="CS36" s="589"/>
      <c r="CT36" s="589"/>
      <c r="CU36" s="589"/>
      <c r="CV36" s="589"/>
      <c r="CW36" s="589"/>
      <c r="CX36" s="589"/>
      <c r="CY36" s="590"/>
      <c r="CZ36" s="591">
        <v>4.3</v>
      </c>
      <c r="DA36" s="609"/>
      <c r="DB36" s="609"/>
      <c r="DC36" s="610"/>
      <c r="DD36" s="594">
        <v>970783</v>
      </c>
      <c r="DE36" s="589"/>
      <c r="DF36" s="589"/>
      <c r="DG36" s="589"/>
      <c r="DH36" s="589"/>
      <c r="DI36" s="589"/>
      <c r="DJ36" s="589"/>
      <c r="DK36" s="590"/>
      <c r="DL36" s="594">
        <v>733129</v>
      </c>
      <c r="DM36" s="589"/>
      <c r="DN36" s="589"/>
      <c r="DO36" s="589"/>
      <c r="DP36" s="589"/>
      <c r="DQ36" s="589"/>
      <c r="DR36" s="589"/>
      <c r="DS36" s="589"/>
      <c r="DT36" s="589"/>
      <c r="DU36" s="589"/>
      <c r="DV36" s="590"/>
      <c r="DW36" s="611">
        <v>4.9000000000000004</v>
      </c>
      <c r="DX36" s="612"/>
      <c r="DY36" s="612"/>
      <c r="DZ36" s="612"/>
      <c r="EA36" s="612"/>
      <c r="EB36" s="612"/>
      <c r="EC36" s="613"/>
    </row>
    <row r="37" spans="2:133" ht="11.25" customHeight="1">
      <c r="AQ37" s="614" t="s">
        <v>312</v>
      </c>
      <c r="AR37" s="615"/>
      <c r="AS37" s="615"/>
      <c r="AT37" s="615"/>
      <c r="AU37" s="615"/>
      <c r="AV37" s="615"/>
      <c r="AW37" s="615"/>
      <c r="AX37" s="615"/>
      <c r="AY37" s="616"/>
      <c r="AZ37" s="588">
        <v>4565</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10749</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466125</v>
      </c>
      <c r="CS37" s="607"/>
      <c r="CT37" s="607"/>
      <c r="CU37" s="607"/>
      <c r="CV37" s="607"/>
      <c r="CW37" s="607"/>
      <c r="CX37" s="607"/>
      <c r="CY37" s="608"/>
      <c r="CZ37" s="591">
        <v>1.8</v>
      </c>
      <c r="DA37" s="609"/>
      <c r="DB37" s="609"/>
      <c r="DC37" s="610"/>
      <c r="DD37" s="594">
        <v>464455</v>
      </c>
      <c r="DE37" s="607"/>
      <c r="DF37" s="607"/>
      <c r="DG37" s="607"/>
      <c r="DH37" s="607"/>
      <c r="DI37" s="607"/>
      <c r="DJ37" s="607"/>
      <c r="DK37" s="608"/>
      <c r="DL37" s="594">
        <v>413653</v>
      </c>
      <c r="DM37" s="607"/>
      <c r="DN37" s="607"/>
      <c r="DO37" s="607"/>
      <c r="DP37" s="607"/>
      <c r="DQ37" s="607"/>
      <c r="DR37" s="607"/>
      <c r="DS37" s="607"/>
      <c r="DT37" s="607"/>
      <c r="DU37" s="607"/>
      <c r="DV37" s="608"/>
      <c r="DW37" s="611">
        <v>2.8</v>
      </c>
      <c r="DX37" s="612"/>
      <c r="DY37" s="612"/>
      <c r="DZ37" s="612"/>
      <c r="EA37" s="612"/>
      <c r="EB37" s="612"/>
      <c r="EC37" s="613"/>
    </row>
    <row r="38" spans="2:133" ht="11.25" customHeight="1">
      <c r="AQ38" s="614" t="s">
        <v>315</v>
      </c>
      <c r="AR38" s="615"/>
      <c r="AS38" s="615"/>
      <c r="AT38" s="615"/>
      <c r="AU38" s="615"/>
      <c r="AV38" s="615"/>
      <c r="AW38" s="615"/>
      <c r="AX38" s="615"/>
      <c r="AY38" s="616"/>
      <c r="AZ38" s="588" t="s">
        <v>108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18092</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2602515</v>
      </c>
      <c r="CS38" s="589"/>
      <c r="CT38" s="589"/>
      <c r="CU38" s="589"/>
      <c r="CV38" s="589"/>
      <c r="CW38" s="589"/>
      <c r="CX38" s="589"/>
      <c r="CY38" s="590"/>
      <c r="CZ38" s="591">
        <v>10.3</v>
      </c>
      <c r="DA38" s="609"/>
      <c r="DB38" s="609"/>
      <c r="DC38" s="610"/>
      <c r="DD38" s="594">
        <v>2127221</v>
      </c>
      <c r="DE38" s="589"/>
      <c r="DF38" s="589"/>
      <c r="DG38" s="589"/>
      <c r="DH38" s="589"/>
      <c r="DI38" s="589"/>
      <c r="DJ38" s="589"/>
      <c r="DK38" s="590"/>
      <c r="DL38" s="594">
        <v>1724588</v>
      </c>
      <c r="DM38" s="589"/>
      <c r="DN38" s="589"/>
      <c r="DO38" s="589"/>
      <c r="DP38" s="589"/>
      <c r="DQ38" s="589"/>
      <c r="DR38" s="589"/>
      <c r="DS38" s="589"/>
      <c r="DT38" s="589"/>
      <c r="DU38" s="589"/>
      <c r="DV38" s="590"/>
      <c r="DW38" s="611">
        <v>11.6</v>
      </c>
      <c r="DX38" s="612"/>
      <c r="DY38" s="612"/>
      <c r="DZ38" s="612"/>
      <c r="EA38" s="612"/>
      <c r="EB38" s="612"/>
      <c r="EC38" s="613"/>
    </row>
    <row r="39" spans="2:133" ht="11.25" customHeight="1">
      <c r="AQ39" s="614" t="s">
        <v>318</v>
      </c>
      <c r="AR39" s="615"/>
      <c r="AS39" s="615"/>
      <c r="AT39" s="615"/>
      <c r="AU39" s="615"/>
      <c r="AV39" s="615"/>
      <c r="AW39" s="615"/>
      <c r="AX39" s="615"/>
      <c r="AY39" s="616"/>
      <c r="AZ39" s="588" t="s">
        <v>108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99</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422930</v>
      </c>
      <c r="CS39" s="607"/>
      <c r="CT39" s="607"/>
      <c r="CU39" s="607"/>
      <c r="CV39" s="607"/>
      <c r="CW39" s="607"/>
      <c r="CX39" s="607"/>
      <c r="CY39" s="608"/>
      <c r="CZ39" s="591">
        <v>1.7</v>
      </c>
      <c r="DA39" s="609"/>
      <c r="DB39" s="609"/>
      <c r="DC39" s="610"/>
      <c r="DD39" s="594">
        <v>410691</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914269</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105</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t="s">
        <v>108</v>
      </c>
      <c r="CS40" s="589"/>
      <c r="CT40" s="589"/>
      <c r="CU40" s="589"/>
      <c r="CV40" s="589"/>
      <c r="CW40" s="589"/>
      <c r="CX40" s="589"/>
      <c r="CY40" s="590"/>
      <c r="CZ40" s="591" t="s">
        <v>108</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1499396</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333</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3913084</v>
      </c>
      <c r="CS42" s="589"/>
      <c r="CT42" s="589"/>
      <c r="CU42" s="589"/>
      <c r="CV42" s="589"/>
      <c r="CW42" s="589"/>
      <c r="CX42" s="589"/>
      <c r="CY42" s="590"/>
      <c r="CZ42" s="591">
        <v>15.4</v>
      </c>
      <c r="DA42" s="592"/>
      <c r="DB42" s="592"/>
      <c r="DC42" s="593"/>
      <c r="DD42" s="594">
        <v>377149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95065</v>
      </c>
      <c r="CS43" s="607"/>
      <c r="CT43" s="607"/>
      <c r="CU43" s="607"/>
      <c r="CV43" s="607"/>
      <c r="CW43" s="607"/>
      <c r="CX43" s="607"/>
      <c r="CY43" s="608"/>
      <c r="CZ43" s="591">
        <v>0.4</v>
      </c>
      <c r="DA43" s="609"/>
      <c r="DB43" s="609"/>
      <c r="DC43" s="610"/>
      <c r="DD43" s="594">
        <v>95065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3894680</v>
      </c>
      <c r="CS44" s="589"/>
      <c r="CT44" s="589"/>
      <c r="CU44" s="589"/>
      <c r="CV44" s="589"/>
      <c r="CW44" s="589"/>
      <c r="CX44" s="589"/>
      <c r="CY44" s="590"/>
      <c r="CZ44" s="591">
        <v>15.4</v>
      </c>
      <c r="DA44" s="592"/>
      <c r="DB44" s="592"/>
      <c r="DC44" s="593"/>
      <c r="DD44" s="594">
        <v>369697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889211</v>
      </c>
      <c r="CS45" s="607"/>
      <c r="CT45" s="607"/>
      <c r="CU45" s="607"/>
      <c r="CV45" s="607"/>
      <c r="CW45" s="607"/>
      <c r="CX45" s="607"/>
      <c r="CY45" s="608"/>
      <c r="CZ45" s="591">
        <v>3.5</v>
      </c>
      <c r="DA45" s="609"/>
      <c r="DB45" s="609"/>
      <c r="DC45" s="610"/>
      <c r="DD45" s="594">
        <v>11732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3002469</v>
      </c>
      <c r="CS46" s="589"/>
      <c r="CT46" s="589"/>
      <c r="CU46" s="589"/>
      <c r="CV46" s="589"/>
      <c r="CW46" s="589"/>
      <c r="CX46" s="589"/>
      <c r="CY46" s="590"/>
      <c r="CZ46" s="591">
        <v>11.8</v>
      </c>
      <c r="DA46" s="592"/>
      <c r="DB46" s="592"/>
      <c r="DC46" s="593"/>
      <c r="DD46" s="594">
        <v>354965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18404</v>
      </c>
      <c r="CS47" s="607"/>
      <c r="CT47" s="607"/>
      <c r="CU47" s="607"/>
      <c r="CV47" s="607"/>
      <c r="CW47" s="607"/>
      <c r="CX47" s="607"/>
      <c r="CY47" s="608"/>
      <c r="CZ47" s="591">
        <v>0.1</v>
      </c>
      <c r="DA47" s="609"/>
      <c r="DB47" s="609"/>
      <c r="DC47" s="610"/>
      <c r="DD47" s="594">
        <v>7452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25344252</v>
      </c>
      <c r="CS49" s="573"/>
      <c r="CT49" s="573"/>
      <c r="CU49" s="573"/>
      <c r="CV49" s="573"/>
      <c r="CW49" s="573"/>
      <c r="CX49" s="573"/>
      <c r="CY49" s="574"/>
      <c r="CZ49" s="575">
        <v>100</v>
      </c>
      <c r="DA49" s="576"/>
      <c r="DB49" s="576"/>
      <c r="DC49" s="577"/>
      <c r="DD49" s="578">
        <v>15914109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26617</v>
      </c>
      <c r="R7" s="1101"/>
      <c r="S7" s="1101"/>
      <c r="T7" s="1101"/>
      <c r="U7" s="1101"/>
      <c r="V7" s="1101">
        <v>25846</v>
      </c>
      <c r="W7" s="1101"/>
      <c r="X7" s="1101"/>
      <c r="Y7" s="1101"/>
      <c r="Z7" s="1101"/>
      <c r="AA7" s="1101">
        <v>771</v>
      </c>
      <c r="AB7" s="1101"/>
      <c r="AC7" s="1101"/>
      <c r="AD7" s="1101"/>
      <c r="AE7" s="1102"/>
      <c r="AF7" s="1103">
        <v>358</v>
      </c>
      <c r="AG7" s="1104"/>
      <c r="AH7" s="1104"/>
      <c r="AI7" s="1104"/>
      <c r="AJ7" s="1105"/>
      <c r="AK7" s="1087">
        <v>7</v>
      </c>
      <c r="AL7" s="1088"/>
      <c r="AM7" s="1088"/>
      <c r="AN7" s="1088"/>
      <c r="AO7" s="1088"/>
      <c r="AP7" s="1088">
        <v>27884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10</v>
      </c>
      <c r="CI7" s="1085"/>
      <c r="CJ7" s="1085"/>
      <c r="CK7" s="1085"/>
      <c r="CL7" s="1086"/>
      <c r="CM7" s="1084">
        <v>240</v>
      </c>
      <c r="CN7" s="1085"/>
      <c r="CO7" s="1085"/>
      <c r="CP7" s="1085"/>
      <c r="CQ7" s="1086"/>
      <c r="CR7" s="1084">
        <v>194</v>
      </c>
      <c r="CS7" s="1085"/>
      <c r="CT7" s="1085"/>
      <c r="CU7" s="1085"/>
      <c r="CV7" s="1086"/>
      <c r="CW7" s="1084" t="s">
        <v>549</v>
      </c>
      <c r="CX7" s="1085"/>
      <c r="CY7" s="1085"/>
      <c r="CZ7" s="1085"/>
      <c r="DA7" s="1086"/>
      <c r="DB7" s="1084" t="s">
        <v>550</v>
      </c>
      <c r="DC7" s="1085"/>
      <c r="DD7" s="1085"/>
      <c r="DE7" s="1085"/>
      <c r="DF7" s="1086"/>
      <c r="DG7" s="1084" t="s">
        <v>549</v>
      </c>
      <c r="DH7" s="1085"/>
      <c r="DI7" s="1085"/>
      <c r="DJ7" s="1085"/>
      <c r="DK7" s="1086"/>
      <c r="DL7" s="1084" t="s">
        <v>538</v>
      </c>
      <c r="DM7" s="1085"/>
      <c r="DN7" s="1085"/>
      <c r="DO7" s="1085"/>
      <c r="DP7" s="1086"/>
      <c r="DQ7" s="1084" t="s">
        <v>538</v>
      </c>
      <c r="DR7" s="1085"/>
      <c r="DS7" s="1085"/>
      <c r="DT7" s="1085"/>
      <c r="DU7" s="1086"/>
      <c r="DV7" s="1111"/>
      <c r="DW7" s="1112"/>
      <c r="DX7" s="1112"/>
      <c r="DY7" s="1112"/>
      <c r="DZ7" s="1113"/>
      <c r="EA7" s="205"/>
    </row>
    <row r="8" spans="1:131" s="206" customFormat="1" ht="26.25" customHeight="1">
      <c r="A8" s="212">
        <v>2</v>
      </c>
      <c r="B8" s="1033" t="s">
        <v>362</v>
      </c>
      <c r="C8" s="1034"/>
      <c r="D8" s="1034"/>
      <c r="E8" s="1034"/>
      <c r="F8" s="1034"/>
      <c r="G8" s="1034"/>
      <c r="H8" s="1034"/>
      <c r="I8" s="1034"/>
      <c r="J8" s="1034"/>
      <c r="K8" s="1034"/>
      <c r="L8" s="1034"/>
      <c r="M8" s="1034"/>
      <c r="N8" s="1034"/>
      <c r="O8" s="1034"/>
      <c r="P8" s="1035"/>
      <c r="Q8" s="1039">
        <v>307</v>
      </c>
      <c r="R8" s="1040"/>
      <c r="S8" s="1040"/>
      <c r="T8" s="1040"/>
      <c r="U8" s="1040"/>
      <c r="V8" s="1040">
        <v>307</v>
      </c>
      <c r="W8" s="1040"/>
      <c r="X8" s="1040"/>
      <c r="Y8" s="1040"/>
      <c r="Z8" s="1040"/>
      <c r="AA8" s="1040" t="s">
        <v>551</v>
      </c>
      <c r="AB8" s="1040"/>
      <c r="AC8" s="1040"/>
      <c r="AD8" s="1040"/>
      <c r="AE8" s="1041"/>
      <c r="AF8" s="1015" t="s">
        <v>108</v>
      </c>
      <c r="AG8" s="1016"/>
      <c r="AH8" s="1016"/>
      <c r="AI8" s="1016"/>
      <c r="AJ8" s="1017"/>
      <c r="AK8" s="1082">
        <v>307</v>
      </c>
      <c r="AL8" s="1083"/>
      <c r="AM8" s="1083"/>
      <c r="AN8" s="1083"/>
      <c r="AO8" s="1083"/>
      <c r="AP8" s="1083">
        <v>3100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548</v>
      </c>
      <c r="BS8" s="1010" t="s">
        <v>547</v>
      </c>
      <c r="BT8" s="1011"/>
      <c r="BU8" s="1011"/>
      <c r="BV8" s="1011"/>
      <c r="BW8" s="1011"/>
      <c r="BX8" s="1011"/>
      <c r="BY8" s="1011"/>
      <c r="BZ8" s="1011"/>
      <c r="CA8" s="1011"/>
      <c r="CB8" s="1011"/>
      <c r="CC8" s="1011"/>
      <c r="CD8" s="1011"/>
      <c r="CE8" s="1011"/>
      <c r="CF8" s="1011"/>
      <c r="CG8" s="1012"/>
      <c r="CH8" s="985">
        <v>18</v>
      </c>
      <c r="CI8" s="986"/>
      <c r="CJ8" s="986"/>
      <c r="CK8" s="986"/>
      <c r="CL8" s="987"/>
      <c r="CM8" s="985">
        <v>734</v>
      </c>
      <c r="CN8" s="986"/>
      <c r="CO8" s="986"/>
      <c r="CP8" s="986"/>
      <c r="CQ8" s="987"/>
      <c r="CR8" s="985">
        <v>5</v>
      </c>
      <c r="CS8" s="986"/>
      <c r="CT8" s="986"/>
      <c r="CU8" s="986"/>
      <c r="CV8" s="987"/>
      <c r="CW8" s="985" t="s">
        <v>538</v>
      </c>
      <c r="CX8" s="986"/>
      <c r="CY8" s="986"/>
      <c r="CZ8" s="986"/>
      <c r="DA8" s="987"/>
      <c r="DB8" s="985">
        <v>200</v>
      </c>
      <c r="DC8" s="986"/>
      <c r="DD8" s="986"/>
      <c r="DE8" s="986"/>
      <c r="DF8" s="987"/>
      <c r="DG8" s="985">
        <v>11287</v>
      </c>
      <c r="DH8" s="986"/>
      <c r="DI8" s="986"/>
      <c r="DJ8" s="986"/>
      <c r="DK8" s="987"/>
      <c r="DL8" s="985" t="s">
        <v>538</v>
      </c>
      <c r="DM8" s="986"/>
      <c r="DN8" s="986"/>
      <c r="DO8" s="986"/>
      <c r="DP8" s="987"/>
      <c r="DQ8" s="985" t="s">
        <v>549</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v>26617</v>
      </c>
      <c r="R23" s="1065"/>
      <c r="S23" s="1065"/>
      <c r="T23" s="1065"/>
      <c r="U23" s="1065"/>
      <c r="V23" s="1065">
        <v>25846</v>
      </c>
      <c r="W23" s="1065"/>
      <c r="X23" s="1065"/>
      <c r="Y23" s="1065"/>
      <c r="Z23" s="1065"/>
      <c r="AA23" s="1065">
        <v>771</v>
      </c>
      <c r="AB23" s="1065"/>
      <c r="AC23" s="1065"/>
      <c r="AD23" s="1065"/>
      <c r="AE23" s="1066"/>
      <c r="AF23" s="1067">
        <v>358</v>
      </c>
      <c r="AG23" s="1065"/>
      <c r="AH23" s="1065"/>
      <c r="AI23" s="1065"/>
      <c r="AJ23" s="1068"/>
      <c r="AK23" s="1069"/>
      <c r="AL23" s="1070"/>
      <c r="AM23" s="1070"/>
      <c r="AN23" s="1070"/>
      <c r="AO23" s="1070"/>
      <c r="AP23" s="1065">
        <v>30984</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9818</v>
      </c>
      <c r="R28" s="1050"/>
      <c r="S28" s="1050"/>
      <c r="T28" s="1050"/>
      <c r="U28" s="1050"/>
      <c r="V28" s="1050">
        <v>9737</v>
      </c>
      <c r="W28" s="1050"/>
      <c r="X28" s="1050"/>
      <c r="Y28" s="1050"/>
      <c r="Z28" s="1050"/>
      <c r="AA28" s="1050">
        <v>81</v>
      </c>
      <c r="AB28" s="1050"/>
      <c r="AC28" s="1050"/>
      <c r="AD28" s="1050"/>
      <c r="AE28" s="1051"/>
      <c r="AF28" s="1052">
        <v>81</v>
      </c>
      <c r="AG28" s="1050"/>
      <c r="AH28" s="1050"/>
      <c r="AI28" s="1050"/>
      <c r="AJ28" s="1053"/>
      <c r="AK28" s="1054">
        <v>914</v>
      </c>
      <c r="AL28" s="1042"/>
      <c r="AM28" s="1042"/>
      <c r="AN28" s="1042"/>
      <c r="AO28" s="1042"/>
      <c r="AP28" s="1042" t="s">
        <v>534</v>
      </c>
      <c r="AQ28" s="1042"/>
      <c r="AR28" s="1042"/>
      <c r="AS28" s="1042"/>
      <c r="AT28" s="1042"/>
      <c r="AU28" s="1042" t="s">
        <v>534</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4985</v>
      </c>
      <c r="R29" s="1040"/>
      <c r="S29" s="1040"/>
      <c r="T29" s="1040"/>
      <c r="U29" s="1040"/>
      <c r="V29" s="1040">
        <v>4827</v>
      </c>
      <c r="W29" s="1040"/>
      <c r="X29" s="1040"/>
      <c r="Y29" s="1040"/>
      <c r="Z29" s="1040"/>
      <c r="AA29" s="1040">
        <v>158</v>
      </c>
      <c r="AB29" s="1040"/>
      <c r="AC29" s="1040"/>
      <c r="AD29" s="1040"/>
      <c r="AE29" s="1041"/>
      <c r="AF29" s="1015">
        <v>158</v>
      </c>
      <c r="AG29" s="1016"/>
      <c r="AH29" s="1016"/>
      <c r="AI29" s="1016"/>
      <c r="AJ29" s="1017"/>
      <c r="AK29" s="976">
        <v>732</v>
      </c>
      <c r="AL29" s="967"/>
      <c r="AM29" s="967"/>
      <c r="AN29" s="967"/>
      <c r="AO29" s="967"/>
      <c r="AP29" s="967" t="s">
        <v>534</v>
      </c>
      <c r="AQ29" s="967"/>
      <c r="AR29" s="967"/>
      <c r="AS29" s="967"/>
      <c r="AT29" s="967"/>
      <c r="AU29" s="967" t="s">
        <v>534</v>
      </c>
      <c r="AV29" s="967"/>
      <c r="AW29" s="967"/>
      <c r="AX29" s="967"/>
      <c r="AY29" s="967"/>
      <c r="AZ29" s="1038" t="s">
        <v>535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1097</v>
      </c>
      <c r="R30" s="1040"/>
      <c r="S30" s="1040"/>
      <c r="T30" s="1040"/>
      <c r="U30" s="1040"/>
      <c r="V30" s="1040">
        <v>1059</v>
      </c>
      <c r="W30" s="1040"/>
      <c r="X30" s="1040"/>
      <c r="Y30" s="1040"/>
      <c r="Z30" s="1040"/>
      <c r="AA30" s="1040">
        <v>38</v>
      </c>
      <c r="AB30" s="1040"/>
      <c r="AC30" s="1040"/>
      <c r="AD30" s="1040"/>
      <c r="AE30" s="1041"/>
      <c r="AF30" s="1015">
        <v>38</v>
      </c>
      <c r="AG30" s="1016"/>
      <c r="AH30" s="1016"/>
      <c r="AI30" s="1016"/>
      <c r="AJ30" s="1017"/>
      <c r="AK30" s="976">
        <v>162</v>
      </c>
      <c r="AL30" s="967"/>
      <c r="AM30" s="967"/>
      <c r="AN30" s="967"/>
      <c r="AO30" s="967"/>
      <c r="AP30" s="967" t="s">
        <v>534</v>
      </c>
      <c r="AQ30" s="967"/>
      <c r="AR30" s="967"/>
      <c r="AS30" s="967"/>
      <c r="AT30" s="967"/>
      <c r="AU30" s="967" t="s">
        <v>536</v>
      </c>
      <c r="AV30" s="967"/>
      <c r="AW30" s="967"/>
      <c r="AX30" s="967"/>
      <c r="AY30" s="967"/>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1339</v>
      </c>
      <c r="R31" s="1040"/>
      <c r="S31" s="1040"/>
      <c r="T31" s="1040"/>
      <c r="U31" s="1040"/>
      <c r="V31" s="1040">
        <v>1284</v>
      </c>
      <c r="W31" s="1040"/>
      <c r="X31" s="1040"/>
      <c r="Y31" s="1040"/>
      <c r="Z31" s="1040"/>
      <c r="AA31" s="1040">
        <v>55</v>
      </c>
      <c r="AB31" s="1040"/>
      <c r="AC31" s="1040"/>
      <c r="AD31" s="1040"/>
      <c r="AE31" s="1041"/>
      <c r="AF31" s="1015">
        <v>2903</v>
      </c>
      <c r="AG31" s="1016"/>
      <c r="AH31" s="1016"/>
      <c r="AI31" s="1016"/>
      <c r="AJ31" s="1017"/>
      <c r="AK31" s="976">
        <v>7</v>
      </c>
      <c r="AL31" s="967"/>
      <c r="AM31" s="967"/>
      <c r="AN31" s="967"/>
      <c r="AO31" s="967"/>
      <c r="AP31" s="967">
        <v>8990</v>
      </c>
      <c r="AQ31" s="967"/>
      <c r="AR31" s="967"/>
      <c r="AS31" s="967"/>
      <c r="AT31" s="967"/>
      <c r="AU31" s="967">
        <v>45</v>
      </c>
      <c r="AV31" s="967"/>
      <c r="AW31" s="967"/>
      <c r="AX31" s="967"/>
      <c r="AY31" s="967"/>
      <c r="AZ31" s="1038" t="s">
        <v>538</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1482</v>
      </c>
      <c r="R32" s="1040"/>
      <c r="S32" s="1040"/>
      <c r="T32" s="1040"/>
      <c r="U32" s="1040"/>
      <c r="V32" s="1040">
        <v>1408</v>
      </c>
      <c r="W32" s="1040"/>
      <c r="X32" s="1040"/>
      <c r="Y32" s="1040"/>
      <c r="Z32" s="1040"/>
      <c r="AA32" s="1040">
        <v>75</v>
      </c>
      <c r="AB32" s="1040"/>
      <c r="AC32" s="1040"/>
      <c r="AD32" s="1040"/>
      <c r="AE32" s="1041"/>
      <c r="AF32" s="1015">
        <v>38</v>
      </c>
      <c r="AG32" s="1016"/>
      <c r="AH32" s="1016"/>
      <c r="AI32" s="1016"/>
      <c r="AJ32" s="1017"/>
      <c r="AK32" s="976">
        <v>189</v>
      </c>
      <c r="AL32" s="967"/>
      <c r="AM32" s="967"/>
      <c r="AN32" s="967"/>
      <c r="AO32" s="967"/>
      <c r="AP32" s="967">
        <v>5989</v>
      </c>
      <c r="AQ32" s="967"/>
      <c r="AR32" s="967"/>
      <c r="AS32" s="967"/>
      <c r="AT32" s="967"/>
      <c r="AU32" s="967">
        <v>1198</v>
      </c>
      <c r="AV32" s="967"/>
      <c r="AW32" s="967"/>
      <c r="AX32" s="967"/>
      <c r="AY32" s="967"/>
      <c r="AZ32" s="1038" t="s">
        <v>538</v>
      </c>
      <c r="BA32" s="1038"/>
      <c r="BB32" s="1038"/>
      <c r="BC32" s="1038"/>
      <c r="BD32" s="1038"/>
      <c r="BE32" s="1028" t="s">
        <v>382</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3217</v>
      </c>
      <c r="AG63" s="955"/>
      <c r="AH63" s="955"/>
      <c r="AI63" s="955"/>
      <c r="AJ63" s="1026"/>
      <c r="AK63" s="1027"/>
      <c r="AL63" s="959"/>
      <c r="AM63" s="959"/>
      <c r="AN63" s="959"/>
      <c r="AO63" s="959"/>
      <c r="AP63" s="955">
        <v>14979</v>
      </c>
      <c r="AQ63" s="955"/>
      <c r="AR63" s="955"/>
      <c r="AS63" s="955"/>
      <c r="AT63" s="955"/>
      <c r="AU63" s="955">
        <v>1243</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387</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1346</v>
      </c>
      <c r="R68" s="978"/>
      <c r="S68" s="978"/>
      <c r="T68" s="978"/>
      <c r="U68" s="978"/>
      <c r="V68" s="978">
        <v>1337</v>
      </c>
      <c r="W68" s="978"/>
      <c r="X68" s="978"/>
      <c r="Y68" s="978"/>
      <c r="Z68" s="978"/>
      <c r="AA68" s="978">
        <v>9</v>
      </c>
      <c r="AB68" s="978"/>
      <c r="AC68" s="978"/>
      <c r="AD68" s="978"/>
      <c r="AE68" s="978"/>
      <c r="AF68" s="978">
        <v>9</v>
      </c>
      <c r="AG68" s="978"/>
      <c r="AH68" s="978"/>
      <c r="AI68" s="978"/>
      <c r="AJ68" s="978"/>
      <c r="AK68" s="978" t="s">
        <v>538</v>
      </c>
      <c r="AL68" s="978"/>
      <c r="AM68" s="978"/>
      <c r="AN68" s="978"/>
      <c r="AO68" s="978"/>
      <c r="AP68" s="978">
        <v>3177</v>
      </c>
      <c r="AQ68" s="978"/>
      <c r="AR68" s="978"/>
      <c r="AS68" s="978"/>
      <c r="AT68" s="978"/>
      <c r="AU68" s="978">
        <v>1741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441</v>
      </c>
      <c r="R69" s="967"/>
      <c r="S69" s="967"/>
      <c r="T69" s="967"/>
      <c r="U69" s="967"/>
      <c r="V69" s="967">
        <v>426</v>
      </c>
      <c r="W69" s="967"/>
      <c r="X69" s="967"/>
      <c r="Y69" s="967"/>
      <c r="Z69" s="967"/>
      <c r="AA69" s="967">
        <v>14</v>
      </c>
      <c r="AB69" s="967"/>
      <c r="AC69" s="967"/>
      <c r="AD69" s="967"/>
      <c r="AE69" s="967"/>
      <c r="AF69" s="967">
        <v>14</v>
      </c>
      <c r="AG69" s="967"/>
      <c r="AH69" s="967"/>
      <c r="AI69" s="967"/>
      <c r="AJ69" s="967"/>
      <c r="AK69" s="967" t="s">
        <v>538</v>
      </c>
      <c r="AL69" s="967"/>
      <c r="AM69" s="967"/>
      <c r="AN69" s="967"/>
      <c r="AO69" s="967"/>
      <c r="AP69" s="967">
        <v>639</v>
      </c>
      <c r="AQ69" s="967"/>
      <c r="AR69" s="967"/>
      <c r="AS69" s="967"/>
      <c r="AT69" s="967"/>
      <c r="AU69" s="967">
        <v>86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189</v>
      </c>
      <c r="R70" s="967"/>
      <c r="S70" s="967"/>
      <c r="T70" s="967"/>
      <c r="U70" s="967"/>
      <c r="V70" s="967">
        <v>168</v>
      </c>
      <c r="W70" s="967"/>
      <c r="X70" s="967"/>
      <c r="Y70" s="967"/>
      <c r="Z70" s="967"/>
      <c r="AA70" s="967">
        <v>22</v>
      </c>
      <c r="AB70" s="967"/>
      <c r="AC70" s="967"/>
      <c r="AD70" s="967"/>
      <c r="AE70" s="967"/>
      <c r="AF70" s="967">
        <v>22</v>
      </c>
      <c r="AG70" s="967"/>
      <c r="AH70" s="967"/>
      <c r="AI70" s="967"/>
      <c r="AJ70" s="967"/>
      <c r="AK70" s="967">
        <v>13</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1044329</v>
      </c>
      <c r="R71" s="967"/>
      <c r="S71" s="967"/>
      <c r="T71" s="967"/>
      <c r="U71" s="967"/>
      <c r="V71" s="967">
        <v>1022081</v>
      </c>
      <c r="W71" s="967"/>
      <c r="X71" s="967"/>
      <c r="Y71" s="967"/>
      <c r="Z71" s="967"/>
      <c r="AA71" s="967">
        <v>22247</v>
      </c>
      <c r="AB71" s="967"/>
      <c r="AC71" s="967"/>
      <c r="AD71" s="967"/>
      <c r="AE71" s="967"/>
      <c r="AF71" s="967">
        <v>22247</v>
      </c>
      <c r="AG71" s="967"/>
      <c r="AH71" s="967"/>
      <c r="AI71" s="967"/>
      <c r="AJ71" s="967"/>
      <c r="AK71" s="967">
        <v>593</v>
      </c>
      <c r="AL71" s="967"/>
      <c r="AM71" s="967"/>
      <c r="AN71" s="967"/>
      <c r="AO71" s="967"/>
      <c r="AP71" s="967" t="s">
        <v>538</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42179</v>
      </c>
      <c r="R72" s="967"/>
      <c r="S72" s="967"/>
      <c r="T72" s="967"/>
      <c r="U72" s="967"/>
      <c r="V72" s="967">
        <v>35893</v>
      </c>
      <c r="W72" s="967"/>
      <c r="X72" s="967"/>
      <c r="Y72" s="967"/>
      <c r="Z72" s="967"/>
      <c r="AA72" s="967">
        <v>6286</v>
      </c>
      <c r="AB72" s="967"/>
      <c r="AC72" s="967"/>
      <c r="AD72" s="967"/>
      <c r="AE72" s="967"/>
      <c r="AF72" s="967">
        <v>25370</v>
      </c>
      <c r="AG72" s="967"/>
      <c r="AH72" s="967"/>
      <c r="AI72" s="967"/>
      <c r="AJ72" s="967"/>
      <c r="AK72" s="967" t="s">
        <v>538</v>
      </c>
      <c r="AL72" s="967"/>
      <c r="AM72" s="967"/>
      <c r="AN72" s="967"/>
      <c r="AO72" s="967"/>
      <c r="AP72" s="967">
        <v>140190</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544</v>
      </c>
      <c r="C73" s="971"/>
      <c r="D73" s="971"/>
      <c r="E73" s="971"/>
      <c r="F73" s="971"/>
      <c r="G73" s="971"/>
      <c r="H73" s="971"/>
      <c r="I73" s="971"/>
      <c r="J73" s="971"/>
      <c r="K73" s="971"/>
      <c r="L73" s="971"/>
      <c r="M73" s="971"/>
      <c r="N73" s="971"/>
      <c r="O73" s="971"/>
      <c r="P73" s="972"/>
      <c r="Q73" s="973">
        <v>8559</v>
      </c>
      <c r="R73" s="967"/>
      <c r="S73" s="967"/>
      <c r="T73" s="967"/>
      <c r="U73" s="967"/>
      <c r="V73" s="967">
        <v>6038</v>
      </c>
      <c r="W73" s="967"/>
      <c r="X73" s="967"/>
      <c r="Y73" s="967"/>
      <c r="Z73" s="967"/>
      <c r="AA73" s="967">
        <v>2521</v>
      </c>
      <c r="AB73" s="967"/>
      <c r="AC73" s="967"/>
      <c r="AD73" s="967"/>
      <c r="AE73" s="967"/>
      <c r="AF73" s="967">
        <v>17171</v>
      </c>
      <c r="AG73" s="967"/>
      <c r="AH73" s="967"/>
      <c r="AI73" s="967"/>
      <c r="AJ73" s="967"/>
      <c r="AK73" s="967" t="s">
        <v>545</v>
      </c>
      <c r="AL73" s="967"/>
      <c r="AM73" s="967"/>
      <c r="AN73" s="967"/>
      <c r="AO73" s="967"/>
      <c r="AP73" s="967">
        <v>18268</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v>162274</v>
      </c>
      <c r="AQ88" s="955"/>
      <c r="AR88" s="955"/>
      <c r="AS88" s="955"/>
      <c r="AT88" s="955"/>
      <c r="AU88" s="955">
        <v>1827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199</v>
      </c>
      <c r="CS102" s="947"/>
      <c r="CT102" s="947"/>
      <c r="CU102" s="947"/>
      <c r="CV102" s="948"/>
      <c r="CW102" s="946" t="s">
        <v>538</v>
      </c>
      <c r="CX102" s="947"/>
      <c r="CY102" s="947"/>
      <c r="CZ102" s="947"/>
      <c r="DA102" s="948"/>
      <c r="DB102" s="946">
        <v>200</v>
      </c>
      <c r="DC102" s="947"/>
      <c r="DD102" s="947"/>
      <c r="DE102" s="947"/>
      <c r="DF102" s="948"/>
      <c r="DG102" s="946">
        <v>11287</v>
      </c>
      <c r="DH102" s="947"/>
      <c r="DI102" s="947"/>
      <c r="DJ102" s="947"/>
      <c r="DK102" s="948"/>
      <c r="DL102" s="946" t="s">
        <v>538</v>
      </c>
      <c r="DM102" s="947"/>
      <c r="DN102" s="947"/>
      <c r="DO102" s="947"/>
      <c r="DP102" s="948"/>
      <c r="DQ102" s="946" t="s">
        <v>538</v>
      </c>
      <c r="DR102" s="947"/>
      <c r="DS102" s="947"/>
      <c r="DT102" s="947"/>
      <c r="DU102" s="948"/>
      <c r="DV102" s="929" t="s">
        <v>545</v>
      </c>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284</v>
      </c>
      <c r="AG109" s="888"/>
      <c r="AH109" s="888"/>
      <c r="AI109" s="888"/>
      <c r="AJ109" s="889"/>
      <c r="AK109" s="890" t="s">
        <v>283</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284</v>
      </c>
      <c r="BW109" s="888"/>
      <c r="BX109" s="888"/>
      <c r="BY109" s="888"/>
      <c r="BZ109" s="889"/>
      <c r="CA109" s="890" t="s">
        <v>283</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284</v>
      </c>
      <c r="DM109" s="888"/>
      <c r="DN109" s="888"/>
      <c r="DO109" s="888"/>
      <c r="DP109" s="889"/>
      <c r="DQ109" s="890" t="s">
        <v>283</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3453484</v>
      </c>
      <c r="AB110" s="873"/>
      <c r="AC110" s="873"/>
      <c r="AD110" s="873"/>
      <c r="AE110" s="874"/>
      <c r="AF110" s="875">
        <v>3655228</v>
      </c>
      <c r="AG110" s="873"/>
      <c r="AH110" s="873"/>
      <c r="AI110" s="873"/>
      <c r="AJ110" s="874"/>
      <c r="AK110" s="875">
        <v>3457053</v>
      </c>
      <c r="AL110" s="873"/>
      <c r="AM110" s="873"/>
      <c r="AN110" s="873"/>
      <c r="AO110" s="874"/>
      <c r="AP110" s="876">
        <v>26.9</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31595595</v>
      </c>
      <c r="BR110" s="800"/>
      <c r="BS110" s="800"/>
      <c r="BT110" s="800"/>
      <c r="BU110" s="800"/>
      <c r="BV110" s="800">
        <v>30572997</v>
      </c>
      <c r="BW110" s="800"/>
      <c r="BX110" s="800"/>
      <c r="BY110" s="800"/>
      <c r="BZ110" s="800"/>
      <c r="CA110" s="800">
        <v>30984177</v>
      </c>
      <c r="CB110" s="800"/>
      <c r="CC110" s="800"/>
      <c r="CD110" s="800"/>
      <c r="CE110" s="800"/>
      <c r="CF110" s="861">
        <v>241.5</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404</v>
      </c>
      <c r="DH110" s="800"/>
      <c r="DI110" s="800"/>
      <c r="DJ110" s="800"/>
      <c r="DK110" s="800"/>
      <c r="DL110" s="800" t="s">
        <v>404</v>
      </c>
      <c r="DM110" s="800"/>
      <c r="DN110" s="800"/>
      <c r="DO110" s="800"/>
      <c r="DP110" s="800"/>
      <c r="DQ110" s="800" t="s">
        <v>404</v>
      </c>
      <c r="DR110" s="800"/>
      <c r="DS110" s="800"/>
      <c r="DT110" s="800"/>
      <c r="DU110" s="800"/>
      <c r="DV110" s="801" t="s">
        <v>404</v>
      </c>
      <c r="DW110" s="801"/>
      <c r="DX110" s="801"/>
      <c r="DY110" s="801"/>
      <c r="DZ110" s="802"/>
    </row>
    <row r="111" spans="1:131" s="197" customFormat="1" ht="26.25" customHeight="1">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404</v>
      </c>
      <c r="AB111" s="909"/>
      <c r="AC111" s="909"/>
      <c r="AD111" s="909"/>
      <c r="AE111" s="910"/>
      <c r="AF111" s="911" t="s">
        <v>404</v>
      </c>
      <c r="AG111" s="909"/>
      <c r="AH111" s="909"/>
      <c r="AI111" s="909"/>
      <c r="AJ111" s="910"/>
      <c r="AK111" s="911" t="s">
        <v>404</v>
      </c>
      <c r="AL111" s="909"/>
      <c r="AM111" s="909"/>
      <c r="AN111" s="909"/>
      <c r="AO111" s="910"/>
      <c r="AP111" s="912" t="s">
        <v>404</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14555333</v>
      </c>
      <c r="BR111" s="771"/>
      <c r="BS111" s="771"/>
      <c r="BT111" s="771"/>
      <c r="BU111" s="771"/>
      <c r="BV111" s="771">
        <v>12615693</v>
      </c>
      <c r="BW111" s="771"/>
      <c r="BX111" s="771"/>
      <c r="BY111" s="771"/>
      <c r="BZ111" s="771"/>
      <c r="CA111" s="771">
        <v>12034521</v>
      </c>
      <c r="CB111" s="771"/>
      <c r="CC111" s="771"/>
      <c r="CD111" s="771"/>
      <c r="CE111" s="771"/>
      <c r="CF111" s="848">
        <v>93.8</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404</v>
      </c>
      <c r="DH111" s="771"/>
      <c r="DI111" s="771"/>
      <c r="DJ111" s="771"/>
      <c r="DK111" s="771"/>
      <c r="DL111" s="771" t="s">
        <v>404</v>
      </c>
      <c r="DM111" s="771"/>
      <c r="DN111" s="771"/>
      <c r="DO111" s="771"/>
      <c r="DP111" s="771"/>
      <c r="DQ111" s="771" t="s">
        <v>404</v>
      </c>
      <c r="DR111" s="771"/>
      <c r="DS111" s="771"/>
      <c r="DT111" s="771"/>
      <c r="DU111" s="771"/>
      <c r="DV111" s="823" t="s">
        <v>404</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2259873</v>
      </c>
      <c r="BR112" s="771"/>
      <c r="BS112" s="771"/>
      <c r="BT112" s="771"/>
      <c r="BU112" s="771"/>
      <c r="BV112" s="771">
        <v>1997020</v>
      </c>
      <c r="BW112" s="771"/>
      <c r="BX112" s="771"/>
      <c r="BY112" s="771"/>
      <c r="BZ112" s="771"/>
      <c r="CA112" s="771">
        <v>1242729</v>
      </c>
      <c r="CB112" s="771"/>
      <c r="CC112" s="771"/>
      <c r="CD112" s="771"/>
      <c r="CE112" s="771"/>
      <c r="CF112" s="848">
        <v>9.6999999999999993</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164946</v>
      </c>
      <c r="AB113" s="909"/>
      <c r="AC113" s="909"/>
      <c r="AD113" s="909"/>
      <c r="AE113" s="910"/>
      <c r="AF113" s="911">
        <v>144884</v>
      </c>
      <c r="AG113" s="909"/>
      <c r="AH113" s="909"/>
      <c r="AI113" s="909"/>
      <c r="AJ113" s="910"/>
      <c r="AK113" s="911">
        <v>136287</v>
      </c>
      <c r="AL113" s="909"/>
      <c r="AM113" s="909"/>
      <c r="AN113" s="909"/>
      <c r="AO113" s="910"/>
      <c r="AP113" s="912">
        <v>1.1000000000000001</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153180</v>
      </c>
      <c r="BR113" s="771"/>
      <c r="BS113" s="771"/>
      <c r="BT113" s="771"/>
      <c r="BU113" s="771"/>
      <c r="BV113" s="771">
        <v>1678577</v>
      </c>
      <c r="BW113" s="771"/>
      <c r="BX113" s="771"/>
      <c r="BY113" s="771"/>
      <c r="BZ113" s="771"/>
      <c r="CA113" s="771">
        <v>1827439</v>
      </c>
      <c r="CB113" s="771"/>
      <c r="CC113" s="771"/>
      <c r="CD113" s="771"/>
      <c r="CE113" s="771"/>
      <c r="CF113" s="848">
        <v>14.2</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26367</v>
      </c>
      <c r="AB114" s="784"/>
      <c r="AC114" s="784"/>
      <c r="AD114" s="784"/>
      <c r="AE114" s="785"/>
      <c r="AF114" s="786">
        <v>24947</v>
      </c>
      <c r="AG114" s="784"/>
      <c r="AH114" s="784"/>
      <c r="AI114" s="784"/>
      <c r="AJ114" s="785"/>
      <c r="AK114" s="786">
        <v>31080</v>
      </c>
      <c r="AL114" s="784"/>
      <c r="AM114" s="784"/>
      <c r="AN114" s="784"/>
      <c r="AO114" s="785"/>
      <c r="AP114" s="754">
        <v>0.2</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3557072</v>
      </c>
      <c r="BR114" s="771"/>
      <c r="BS114" s="771"/>
      <c r="BT114" s="771"/>
      <c r="BU114" s="771"/>
      <c r="BV114" s="771">
        <v>3367205</v>
      </c>
      <c r="BW114" s="771"/>
      <c r="BX114" s="771"/>
      <c r="BY114" s="771"/>
      <c r="BZ114" s="771"/>
      <c r="CA114" s="771">
        <v>3271089</v>
      </c>
      <c r="CB114" s="771"/>
      <c r="CC114" s="771"/>
      <c r="CD114" s="771"/>
      <c r="CE114" s="771"/>
      <c r="CF114" s="848">
        <v>25.5</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108</v>
      </c>
      <c r="AB115" s="909"/>
      <c r="AC115" s="909"/>
      <c r="AD115" s="909"/>
      <c r="AE115" s="910"/>
      <c r="AF115" s="911" t="s">
        <v>108</v>
      </c>
      <c r="AG115" s="909"/>
      <c r="AH115" s="909"/>
      <c r="AI115" s="909"/>
      <c r="AJ115" s="910"/>
      <c r="AK115" s="911" t="s">
        <v>108</v>
      </c>
      <c r="AL115" s="909"/>
      <c r="AM115" s="909"/>
      <c r="AN115" s="909"/>
      <c r="AO115" s="910"/>
      <c r="AP115" s="912" t="s">
        <v>108</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14555333</v>
      </c>
      <c r="DH115" s="784"/>
      <c r="DI115" s="784"/>
      <c r="DJ115" s="784"/>
      <c r="DK115" s="785"/>
      <c r="DL115" s="786">
        <v>12615693</v>
      </c>
      <c r="DM115" s="784"/>
      <c r="DN115" s="784"/>
      <c r="DO115" s="784"/>
      <c r="DP115" s="785"/>
      <c r="DQ115" s="786">
        <v>12034521</v>
      </c>
      <c r="DR115" s="784"/>
      <c r="DS115" s="784"/>
      <c r="DT115" s="784"/>
      <c r="DU115" s="785"/>
      <c r="DV115" s="754">
        <v>93.8</v>
      </c>
      <c r="DW115" s="755"/>
      <c r="DX115" s="755"/>
      <c r="DY115" s="755"/>
      <c r="DZ115" s="756"/>
    </row>
    <row r="116" spans="1:130" s="197" customFormat="1" ht="26.25" customHeight="1">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210</v>
      </c>
      <c r="AB116" s="784"/>
      <c r="AC116" s="784"/>
      <c r="AD116" s="784"/>
      <c r="AE116" s="785"/>
      <c r="AF116" s="786">
        <v>178</v>
      </c>
      <c r="AG116" s="784"/>
      <c r="AH116" s="784"/>
      <c r="AI116" s="784"/>
      <c r="AJ116" s="785"/>
      <c r="AK116" s="786" t="s">
        <v>108</v>
      </c>
      <c r="AL116" s="784"/>
      <c r="AM116" s="784"/>
      <c r="AN116" s="784"/>
      <c r="AO116" s="785"/>
      <c r="AP116" s="754" t="s">
        <v>108</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3645007</v>
      </c>
      <c r="AB117" s="895"/>
      <c r="AC117" s="895"/>
      <c r="AD117" s="895"/>
      <c r="AE117" s="896"/>
      <c r="AF117" s="898">
        <v>3825237</v>
      </c>
      <c r="AG117" s="895"/>
      <c r="AH117" s="895"/>
      <c r="AI117" s="895"/>
      <c r="AJ117" s="896"/>
      <c r="AK117" s="898">
        <v>3624420</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284</v>
      </c>
      <c r="AG118" s="888"/>
      <c r="AH118" s="888"/>
      <c r="AI118" s="888"/>
      <c r="AJ118" s="889"/>
      <c r="AK118" s="890" t="s">
        <v>283</v>
      </c>
      <c r="AL118" s="888"/>
      <c r="AM118" s="888"/>
      <c r="AN118" s="888"/>
      <c r="AO118" s="889"/>
      <c r="AP118" s="891" t="s">
        <v>398</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427</v>
      </c>
      <c r="BP118" s="838"/>
      <c r="BQ118" s="857">
        <v>52121053</v>
      </c>
      <c r="BR118" s="858"/>
      <c r="BS118" s="858"/>
      <c r="BT118" s="858"/>
      <c r="BU118" s="858"/>
      <c r="BV118" s="858">
        <v>50231492</v>
      </c>
      <c r="BW118" s="858"/>
      <c r="BX118" s="858"/>
      <c r="BY118" s="858"/>
      <c r="BZ118" s="858"/>
      <c r="CA118" s="858">
        <v>49359955</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4842849</v>
      </c>
      <c r="BR119" s="800"/>
      <c r="BS119" s="800"/>
      <c r="BT119" s="800"/>
      <c r="BU119" s="800"/>
      <c r="BV119" s="800">
        <v>5013514</v>
      </c>
      <c r="BW119" s="800"/>
      <c r="BX119" s="800"/>
      <c r="BY119" s="800"/>
      <c r="BZ119" s="800"/>
      <c r="CA119" s="800">
        <v>5429965</v>
      </c>
      <c r="CB119" s="800"/>
      <c r="CC119" s="800"/>
      <c r="CD119" s="800"/>
      <c r="CE119" s="800"/>
      <c r="CF119" s="861">
        <v>42.3</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3627674</v>
      </c>
      <c r="BR120" s="771"/>
      <c r="BS120" s="771"/>
      <c r="BT120" s="771"/>
      <c r="BU120" s="771"/>
      <c r="BV120" s="771">
        <v>4953813</v>
      </c>
      <c r="BW120" s="771"/>
      <c r="BX120" s="771"/>
      <c r="BY120" s="771"/>
      <c r="BZ120" s="771"/>
      <c r="CA120" s="771">
        <v>4502976</v>
      </c>
      <c r="CB120" s="771"/>
      <c r="CC120" s="771"/>
      <c r="CD120" s="771"/>
      <c r="CE120" s="771"/>
      <c r="CF120" s="848">
        <v>35.1</v>
      </c>
      <c r="CG120" s="849"/>
      <c r="CH120" s="849"/>
      <c r="CI120" s="849"/>
      <c r="CJ120" s="849"/>
      <c r="CK120" s="850" t="s">
        <v>433</v>
      </c>
      <c r="CL120" s="810"/>
      <c r="CM120" s="810"/>
      <c r="CN120" s="810"/>
      <c r="CO120" s="811"/>
      <c r="CP120" s="854" t="s">
        <v>434</v>
      </c>
      <c r="CQ120" s="855"/>
      <c r="CR120" s="855"/>
      <c r="CS120" s="855"/>
      <c r="CT120" s="855"/>
      <c r="CU120" s="855"/>
      <c r="CV120" s="855"/>
      <c r="CW120" s="855"/>
      <c r="CX120" s="855"/>
      <c r="CY120" s="855"/>
      <c r="CZ120" s="855"/>
      <c r="DA120" s="855"/>
      <c r="DB120" s="855"/>
      <c r="DC120" s="855"/>
      <c r="DD120" s="855"/>
      <c r="DE120" s="855"/>
      <c r="DF120" s="856"/>
      <c r="DG120" s="799">
        <v>2233163</v>
      </c>
      <c r="DH120" s="800"/>
      <c r="DI120" s="800"/>
      <c r="DJ120" s="800"/>
      <c r="DK120" s="800"/>
      <c r="DL120" s="800">
        <v>1961614</v>
      </c>
      <c r="DM120" s="800"/>
      <c r="DN120" s="800"/>
      <c r="DO120" s="800"/>
      <c r="DP120" s="800"/>
      <c r="DQ120" s="800">
        <v>1197777</v>
      </c>
      <c r="DR120" s="800"/>
      <c r="DS120" s="800"/>
      <c r="DT120" s="800"/>
      <c r="DU120" s="800"/>
      <c r="DV120" s="801">
        <v>9.3000000000000007</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17181111</v>
      </c>
      <c r="BR121" s="858"/>
      <c r="BS121" s="858"/>
      <c r="BT121" s="858"/>
      <c r="BU121" s="858"/>
      <c r="BV121" s="858">
        <v>17563816</v>
      </c>
      <c r="BW121" s="858"/>
      <c r="BX121" s="858"/>
      <c r="BY121" s="858"/>
      <c r="BZ121" s="858"/>
      <c r="CA121" s="858">
        <v>17627259</v>
      </c>
      <c r="CB121" s="858"/>
      <c r="CC121" s="858"/>
      <c r="CD121" s="858"/>
      <c r="CE121" s="858"/>
      <c r="CF121" s="859">
        <v>137.4</v>
      </c>
      <c r="CG121" s="860"/>
      <c r="CH121" s="860"/>
      <c r="CI121" s="860"/>
      <c r="CJ121" s="860"/>
      <c r="CK121" s="851"/>
      <c r="CL121" s="812"/>
      <c r="CM121" s="812"/>
      <c r="CN121" s="812"/>
      <c r="CO121" s="813"/>
      <c r="CP121" s="828" t="s">
        <v>437</v>
      </c>
      <c r="CQ121" s="829"/>
      <c r="CR121" s="829"/>
      <c r="CS121" s="829"/>
      <c r="CT121" s="829"/>
      <c r="CU121" s="829"/>
      <c r="CV121" s="829"/>
      <c r="CW121" s="829"/>
      <c r="CX121" s="829"/>
      <c r="CY121" s="829"/>
      <c r="CZ121" s="829"/>
      <c r="DA121" s="829"/>
      <c r="DB121" s="829"/>
      <c r="DC121" s="829"/>
      <c r="DD121" s="829"/>
      <c r="DE121" s="829"/>
      <c r="DF121" s="830"/>
      <c r="DG121" s="770">
        <v>26710</v>
      </c>
      <c r="DH121" s="771"/>
      <c r="DI121" s="771"/>
      <c r="DJ121" s="771"/>
      <c r="DK121" s="771"/>
      <c r="DL121" s="771">
        <v>35406</v>
      </c>
      <c r="DM121" s="771"/>
      <c r="DN121" s="771"/>
      <c r="DO121" s="771"/>
      <c r="DP121" s="771"/>
      <c r="DQ121" s="771">
        <v>44952</v>
      </c>
      <c r="DR121" s="771"/>
      <c r="DS121" s="771"/>
      <c r="DT121" s="771"/>
      <c r="DU121" s="771"/>
      <c r="DV121" s="823">
        <v>0.4</v>
      </c>
      <c r="DW121" s="823"/>
      <c r="DX121" s="823"/>
      <c r="DY121" s="823"/>
      <c r="DZ121" s="824"/>
    </row>
    <row r="122" spans="1:130" s="197" customFormat="1" ht="26.25" customHeight="1">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438</v>
      </c>
      <c r="BP122" s="838"/>
      <c r="BQ122" s="839">
        <v>25651634</v>
      </c>
      <c r="BR122" s="840"/>
      <c r="BS122" s="840"/>
      <c r="BT122" s="840"/>
      <c r="BU122" s="840"/>
      <c r="BV122" s="840">
        <v>27531143</v>
      </c>
      <c r="BW122" s="840"/>
      <c r="BX122" s="840"/>
      <c r="BY122" s="840"/>
      <c r="BZ122" s="840"/>
      <c r="CA122" s="840">
        <v>27560200</v>
      </c>
      <c r="CB122" s="840"/>
      <c r="CC122" s="840"/>
      <c r="CD122" s="840"/>
      <c r="CE122" s="840"/>
      <c r="CF122" s="743"/>
      <c r="CG122" s="744"/>
      <c r="CH122" s="744"/>
      <c r="CI122" s="744"/>
      <c r="CJ122" s="841"/>
      <c r="CK122" s="851"/>
      <c r="CL122" s="812"/>
      <c r="CM122" s="812"/>
      <c r="CN122" s="812"/>
      <c r="CO122" s="813"/>
      <c r="CP122" s="828" t="s">
        <v>439</v>
      </c>
      <c r="CQ122" s="829"/>
      <c r="CR122" s="829"/>
      <c r="CS122" s="829"/>
      <c r="CT122" s="829"/>
      <c r="CU122" s="829"/>
      <c r="CV122" s="829"/>
      <c r="CW122" s="829"/>
      <c r="CX122" s="829"/>
      <c r="CY122" s="829"/>
      <c r="CZ122" s="829"/>
      <c r="DA122" s="829"/>
      <c r="DB122" s="829"/>
      <c r="DC122" s="829"/>
      <c r="DD122" s="829"/>
      <c r="DE122" s="829"/>
      <c r="DF122" s="830"/>
      <c r="DG122" s="770" t="s">
        <v>108</v>
      </c>
      <c r="DH122" s="771"/>
      <c r="DI122" s="771"/>
      <c r="DJ122" s="771"/>
      <c r="DK122" s="771"/>
      <c r="DL122" s="771" t="s">
        <v>108</v>
      </c>
      <c r="DM122" s="771"/>
      <c r="DN122" s="771"/>
      <c r="DO122" s="771"/>
      <c r="DP122" s="771"/>
      <c r="DQ122" s="771" t="s">
        <v>108</v>
      </c>
      <c r="DR122" s="771"/>
      <c r="DS122" s="771"/>
      <c r="DT122" s="771"/>
      <c r="DU122" s="771"/>
      <c r="DV122" s="823" t="s">
        <v>108</v>
      </c>
      <c r="DW122" s="823"/>
      <c r="DX122" s="823"/>
      <c r="DY122" s="823"/>
      <c r="DZ122" s="824"/>
    </row>
    <row r="123" spans="1:130" s="197" customFormat="1" ht="26.25" customHeight="1" thickBot="1">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210.1</v>
      </c>
      <c r="BR123" s="832"/>
      <c r="BS123" s="832"/>
      <c r="BT123" s="832"/>
      <c r="BU123" s="832"/>
      <c r="BV123" s="832">
        <v>183.1</v>
      </c>
      <c r="BW123" s="832"/>
      <c r="BX123" s="832"/>
      <c r="BY123" s="832"/>
      <c r="BZ123" s="832"/>
      <c r="CA123" s="832">
        <v>169.9</v>
      </c>
      <c r="CB123" s="832"/>
      <c r="CC123" s="832"/>
      <c r="CD123" s="832"/>
      <c r="CE123" s="832"/>
      <c r="CF123" s="730"/>
      <c r="CG123" s="731"/>
      <c r="CH123" s="731"/>
      <c r="CI123" s="731"/>
      <c r="CJ123" s="833"/>
      <c r="CK123" s="851"/>
      <c r="CL123" s="812"/>
      <c r="CM123" s="812"/>
      <c r="CN123" s="812"/>
      <c r="CO123" s="813"/>
      <c r="CP123" s="828" t="s">
        <v>441</v>
      </c>
      <c r="CQ123" s="829"/>
      <c r="CR123" s="829"/>
      <c r="CS123" s="829"/>
      <c r="CT123" s="829"/>
      <c r="CU123" s="829"/>
      <c r="CV123" s="829"/>
      <c r="CW123" s="829"/>
      <c r="CX123" s="829"/>
      <c r="CY123" s="829"/>
      <c r="CZ123" s="829"/>
      <c r="DA123" s="829"/>
      <c r="DB123" s="829"/>
      <c r="DC123" s="829"/>
      <c r="DD123" s="829"/>
      <c r="DE123" s="829"/>
      <c r="DF123" s="830"/>
      <c r="DG123" s="783" t="s">
        <v>442</v>
      </c>
      <c r="DH123" s="784"/>
      <c r="DI123" s="784"/>
      <c r="DJ123" s="784"/>
      <c r="DK123" s="785"/>
      <c r="DL123" s="786" t="s">
        <v>442</v>
      </c>
      <c r="DM123" s="784"/>
      <c r="DN123" s="784"/>
      <c r="DO123" s="784"/>
      <c r="DP123" s="785"/>
      <c r="DQ123" s="786" t="s">
        <v>442</v>
      </c>
      <c r="DR123" s="784"/>
      <c r="DS123" s="784"/>
      <c r="DT123" s="784"/>
      <c r="DU123" s="785"/>
      <c r="DV123" s="754" t="s">
        <v>442</v>
      </c>
      <c r="DW123" s="755"/>
      <c r="DX123" s="755"/>
      <c r="DY123" s="755"/>
      <c r="DZ123" s="756"/>
    </row>
    <row r="124" spans="1:130" s="197" customFormat="1" ht="26.25" customHeight="1">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442</v>
      </c>
      <c r="AB124" s="784"/>
      <c r="AC124" s="784"/>
      <c r="AD124" s="784"/>
      <c r="AE124" s="785"/>
      <c r="AF124" s="786" t="s">
        <v>442</v>
      </c>
      <c r="AG124" s="784"/>
      <c r="AH124" s="784"/>
      <c r="AI124" s="784"/>
      <c r="AJ124" s="785"/>
      <c r="AK124" s="786" t="s">
        <v>442</v>
      </c>
      <c r="AL124" s="784"/>
      <c r="AM124" s="784"/>
      <c r="AN124" s="784"/>
      <c r="AO124" s="785"/>
      <c r="AP124" s="754" t="s">
        <v>442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442</v>
      </c>
      <c r="DH124" s="717"/>
      <c r="DI124" s="717"/>
      <c r="DJ124" s="717"/>
      <c r="DK124" s="718"/>
      <c r="DL124" s="719" t="s">
        <v>442</v>
      </c>
      <c r="DM124" s="717"/>
      <c r="DN124" s="717"/>
      <c r="DO124" s="717"/>
      <c r="DP124" s="718"/>
      <c r="DQ124" s="719" t="s">
        <v>442</v>
      </c>
      <c r="DR124" s="717"/>
      <c r="DS124" s="717"/>
      <c r="DT124" s="717"/>
      <c r="DU124" s="718"/>
      <c r="DV124" s="807" t="s">
        <v>442</v>
      </c>
      <c r="DW124" s="808"/>
      <c r="DX124" s="808"/>
      <c r="DY124" s="808"/>
      <c r="DZ124" s="809"/>
    </row>
    <row r="125" spans="1:130" s="197" customFormat="1" ht="26.25" customHeight="1" thickBot="1">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442</v>
      </c>
      <c r="AB125" s="784"/>
      <c r="AC125" s="784"/>
      <c r="AD125" s="784"/>
      <c r="AE125" s="785"/>
      <c r="AF125" s="786" t="s">
        <v>442</v>
      </c>
      <c r="AG125" s="784"/>
      <c r="AH125" s="784"/>
      <c r="AI125" s="784"/>
      <c r="AJ125" s="785"/>
      <c r="AK125" s="786" t="s">
        <v>442</v>
      </c>
      <c r="AL125" s="784"/>
      <c r="AM125" s="784"/>
      <c r="AN125" s="784"/>
      <c r="AO125" s="785"/>
      <c r="AP125" s="754" t="s">
        <v>442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442</v>
      </c>
      <c r="DH125" s="800"/>
      <c r="DI125" s="800"/>
      <c r="DJ125" s="800"/>
      <c r="DK125" s="800"/>
      <c r="DL125" s="800" t="s">
        <v>442</v>
      </c>
      <c r="DM125" s="800"/>
      <c r="DN125" s="800"/>
      <c r="DO125" s="800"/>
      <c r="DP125" s="800"/>
      <c r="DQ125" s="800" t="s">
        <v>442</v>
      </c>
      <c r="DR125" s="800"/>
      <c r="DS125" s="800"/>
      <c r="DT125" s="800"/>
      <c r="DU125" s="800"/>
      <c r="DV125" s="801" t="s">
        <v>442</v>
      </c>
      <c r="DW125" s="801"/>
      <c r="DX125" s="801"/>
      <c r="DY125" s="801"/>
      <c r="DZ125" s="802"/>
    </row>
    <row r="126" spans="1:130" s="197" customFormat="1" ht="26.25" customHeight="1">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442</v>
      </c>
      <c r="AB126" s="784"/>
      <c r="AC126" s="784"/>
      <c r="AD126" s="784"/>
      <c r="AE126" s="785"/>
      <c r="AF126" s="786" t="s">
        <v>442</v>
      </c>
      <c r="AG126" s="784"/>
      <c r="AH126" s="784"/>
      <c r="AI126" s="784"/>
      <c r="AJ126" s="785"/>
      <c r="AK126" s="786" t="s">
        <v>442</v>
      </c>
      <c r="AL126" s="784"/>
      <c r="AM126" s="784"/>
      <c r="AN126" s="784"/>
      <c r="AO126" s="785"/>
      <c r="AP126" s="754" t="s">
        <v>442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442</v>
      </c>
      <c r="DH126" s="771"/>
      <c r="DI126" s="771"/>
      <c r="DJ126" s="771"/>
      <c r="DK126" s="771"/>
      <c r="DL126" s="771" t="s">
        <v>442</v>
      </c>
      <c r="DM126" s="771"/>
      <c r="DN126" s="771"/>
      <c r="DO126" s="771"/>
      <c r="DP126" s="771"/>
      <c r="DQ126" s="771" t="s">
        <v>442</v>
      </c>
      <c r="DR126" s="771"/>
      <c r="DS126" s="771"/>
      <c r="DT126" s="771"/>
      <c r="DU126" s="771"/>
      <c r="DV126" s="823" t="s">
        <v>442</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442</v>
      </c>
      <c r="AB127" s="784"/>
      <c r="AC127" s="784"/>
      <c r="AD127" s="784"/>
      <c r="AE127" s="785"/>
      <c r="AF127" s="786" t="s">
        <v>442</v>
      </c>
      <c r="AG127" s="784"/>
      <c r="AH127" s="784"/>
      <c r="AI127" s="784"/>
      <c r="AJ127" s="785"/>
      <c r="AK127" s="786" t="s">
        <v>442</v>
      </c>
      <c r="AL127" s="784"/>
      <c r="AM127" s="784"/>
      <c r="AN127" s="784"/>
      <c r="AO127" s="785"/>
      <c r="AP127" s="754" t="s">
        <v>442</v>
      </c>
      <c r="AQ127" s="755"/>
      <c r="AR127" s="755"/>
      <c r="AS127" s="755"/>
      <c r="AT127" s="756"/>
      <c r="AU127" s="233"/>
      <c r="AV127" s="233"/>
      <c r="AW127" s="233"/>
      <c r="AX127" s="757" t="s">
        <v>452</v>
      </c>
      <c r="AY127" s="758"/>
      <c r="AZ127" s="758"/>
      <c r="BA127" s="758"/>
      <c r="BB127" s="758"/>
      <c r="BC127" s="758"/>
      <c r="BD127" s="758"/>
      <c r="BE127" s="759"/>
      <c r="BF127" s="760" t="s">
        <v>442</v>
      </c>
      <c r="BG127" s="761"/>
      <c r="BH127" s="761"/>
      <c r="BI127" s="761"/>
      <c r="BJ127" s="761"/>
      <c r="BK127" s="761"/>
      <c r="BL127" s="762"/>
      <c r="BM127" s="760">
        <v>12.84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454</v>
      </c>
      <c r="DH127" s="820"/>
      <c r="DI127" s="820"/>
      <c r="DJ127" s="820"/>
      <c r="DK127" s="820"/>
      <c r="DL127" s="820" t="s">
        <v>455</v>
      </c>
      <c r="DM127" s="820"/>
      <c r="DN127" s="820"/>
      <c r="DO127" s="820"/>
      <c r="DP127" s="820"/>
      <c r="DQ127" s="820" t="s">
        <v>455</v>
      </c>
      <c r="DR127" s="820"/>
      <c r="DS127" s="820"/>
      <c r="DT127" s="820"/>
      <c r="DU127" s="820"/>
      <c r="DV127" s="821" t="s">
        <v>455</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518125</v>
      </c>
      <c r="AB128" s="724"/>
      <c r="AC128" s="724"/>
      <c r="AD128" s="724"/>
      <c r="AE128" s="725"/>
      <c r="AF128" s="726">
        <v>461318</v>
      </c>
      <c r="AG128" s="724"/>
      <c r="AH128" s="724"/>
      <c r="AI128" s="724"/>
      <c r="AJ128" s="725"/>
      <c r="AK128" s="726">
        <v>406579</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442</v>
      </c>
      <c r="BG128" s="791"/>
      <c r="BH128" s="791"/>
      <c r="BI128" s="791"/>
      <c r="BJ128" s="791"/>
      <c r="BK128" s="791"/>
      <c r="BL128" s="792"/>
      <c r="BM128" s="790">
        <v>17.84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14237528</v>
      </c>
      <c r="AB129" s="784"/>
      <c r="AC129" s="784"/>
      <c r="AD129" s="784"/>
      <c r="AE129" s="785"/>
      <c r="AF129" s="786">
        <v>14110502</v>
      </c>
      <c r="AG129" s="784"/>
      <c r="AH129" s="784"/>
      <c r="AI129" s="784"/>
      <c r="AJ129" s="785"/>
      <c r="AK129" s="786">
        <v>14251099</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1641588</v>
      </c>
      <c r="AB130" s="784"/>
      <c r="AC130" s="784"/>
      <c r="AD130" s="784"/>
      <c r="AE130" s="785"/>
      <c r="AF130" s="786">
        <v>1717980</v>
      </c>
      <c r="AG130" s="784"/>
      <c r="AH130" s="784"/>
      <c r="AI130" s="784"/>
      <c r="AJ130" s="785"/>
      <c r="AK130" s="786">
        <v>1422238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169.9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12595940</v>
      </c>
      <c r="AB131" s="717"/>
      <c r="AC131" s="717"/>
      <c r="AD131" s="717"/>
      <c r="AE131" s="718"/>
      <c r="AF131" s="719">
        <v>12392522</v>
      </c>
      <c r="AG131" s="717"/>
      <c r="AH131" s="717"/>
      <c r="AI131" s="717"/>
      <c r="AJ131" s="718"/>
      <c r="AK131" s="719">
        <v>12828861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11.79184721</v>
      </c>
      <c r="AB132" s="740"/>
      <c r="AC132" s="740"/>
      <c r="AD132" s="740"/>
      <c r="AE132" s="741"/>
      <c r="AF132" s="742">
        <v>13.281711339999999</v>
      </c>
      <c r="AG132" s="740"/>
      <c r="AH132" s="740"/>
      <c r="AI132" s="740"/>
      <c r="AJ132" s="741"/>
      <c r="AK132" s="742">
        <v>13.99658941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13.7</v>
      </c>
      <c r="AB133" s="749"/>
      <c r="AC133" s="749"/>
      <c r="AD133" s="749"/>
      <c r="AE133" s="750"/>
      <c r="AF133" s="748">
        <v>12.7</v>
      </c>
      <c r="AG133" s="749"/>
      <c r="AH133" s="749"/>
      <c r="AI133" s="749"/>
      <c r="AJ133" s="750"/>
      <c r="AK133" s="748">
        <v>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4730539</v>
      </c>
      <c r="L9" s="264">
        <v>60636</v>
      </c>
      <c r="M9" s="265">
        <v>58112</v>
      </c>
      <c r="N9" s="266">
        <v>4.3</v>
      </c>
    </row>
    <row r="10" spans="1:16">
      <c r="A10" s="248"/>
      <c r="B10" s="244"/>
      <c r="C10" s="244"/>
      <c r="D10" s="244"/>
      <c r="E10" s="244"/>
      <c r="F10" s="244"/>
      <c r="G10" s="1133" t="s">
        <v>476</v>
      </c>
      <c r="H10" s="1134"/>
      <c r="I10" s="1134"/>
      <c r="J10" s="1135"/>
      <c r="K10" s="267">
        <v>197310</v>
      </c>
      <c r="L10" s="268">
        <v>2529</v>
      </c>
      <c r="M10" s="269">
        <v>3510</v>
      </c>
      <c r="N10" s="270">
        <v>-27.9</v>
      </c>
    </row>
    <row r="11" spans="1:16" ht="13.5" customHeight="1">
      <c r="A11" s="248"/>
      <c r="B11" s="244"/>
      <c r="C11" s="244"/>
      <c r="D11" s="244"/>
      <c r="E11" s="244"/>
      <c r="F11" s="244"/>
      <c r="G11" s="1133" t="s">
        <v>477</v>
      </c>
      <c r="H11" s="1134"/>
      <c r="I11" s="1134"/>
      <c r="J11" s="1135"/>
      <c r="K11" s="267">
        <v>121938</v>
      </c>
      <c r="L11" s="268">
        <v>1563</v>
      </c>
      <c r="M11" s="269">
        <v>6281</v>
      </c>
      <c r="N11" s="270">
        <v>-75.099999999999994</v>
      </c>
    </row>
    <row r="12" spans="1:16" ht="13.5" customHeight="1">
      <c r="A12" s="248"/>
      <c r="B12" s="244"/>
      <c r="C12" s="244"/>
      <c r="D12" s="244"/>
      <c r="E12" s="244"/>
      <c r="F12" s="244"/>
      <c r="G12" s="1133" t="s">
        <v>478</v>
      </c>
      <c r="H12" s="1134"/>
      <c r="I12" s="1134"/>
      <c r="J12" s="1135"/>
      <c r="K12" s="267" t="s">
        <v>479</v>
      </c>
      <c r="L12" s="268" t="s">
        <v>479</v>
      </c>
      <c r="M12" s="269">
        <v>744</v>
      </c>
      <c r="N12" s="270" t="s">
        <v>479</v>
      </c>
    </row>
    <row r="13" spans="1:16" ht="13.5" customHeight="1">
      <c r="A13" s="248"/>
      <c r="B13" s="244"/>
      <c r="C13" s="244"/>
      <c r="D13" s="244"/>
      <c r="E13" s="244"/>
      <c r="F13" s="244"/>
      <c r="G13" s="1133" t="s">
        <v>480</v>
      </c>
      <c r="H13" s="1134"/>
      <c r="I13" s="1134"/>
      <c r="J13" s="1135"/>
      <c r="K13" s="267" t="s">
        <v>479</v>
      </c>
      <c r="L13" s="268" t="s">
        <v>479</v>
      </c>
      <c r="M13" s="269">
        <v>1</v>
      </c>
      <c r="N13" s="270" t="s">
        <v>479</v>
      </c>
    </row>
    <row r="14" spans="1:16" ht="13.5" customHeight="1">
      <c r="A14" s="248"/>
      <c r="B14" s="244"/>
      <c r="C14" s="244"/>
      <c r="D14" s="244"/>
      <c r="E14" s="244"/>
      <c r="F14" s="244"/>
      <c r="G14" s="1133" t="s">
        <v>481</v>
      </c>
      <c r="H14" s="1134"/>
      <c r="I14" s="1134"/>
      <c r="J14" s="1135"/>
      <c r="K14" s="267">
        <v>178892</v>
      </c>
      <c r="L14" s="268">
        <v>2293</v>
      </c>
      <c r="M14" s="269">
        <v>2803</v>
      </c>
      <c r="N14" s="270">
        <v>-18.2</v>
      </c>
    </row>
    <row r="15" spans="1:16" ht="13.5" customHeight="1">
      <c r="A15" s="248"/>
      <c r="B15" s="244"/>
      <c r="C15" s="244"/>
      <c r="D15" s="244"/>
      <c r="E15" s="244"/>
      <c r="F15" s="244"/>
      <c r="G15" s="1133" t="s">
        <v>482</v>
      </c>
      <c r="H15" s="1134"/>
      <c r="I15" s="1134"/>
      <c r="J15" s="1135"/>
      <c r="K15" s="267">
        <v>95065</v>
      </c>
      <c r="L15" s="268">
        <v>1219</v>
      </c>
      <c r="M15" s="269">
        <v>1119</v>
      </c>
      <c r="N15" s="270">
        <v>8.9</v>
      </c>
    </row>
    <row r="16" spans="1:16">
      <c r="A16" s="248"/>
      <c r="B16" s="244"/>
      <c r="C16" s="244"/>
      <c r="D16" s="244"/>
      <c r="E16" s="244"/>
      <c r="F16" s="244"/>
      <c r="G16" s="1136" t="s">
        <v>483</v>
      </c>
      <c r="H16" s="1137"/>
      <c r="I16" s="1137"/>
      <c r="J16" s="1138"/>
      <c r="K16" s="268">
        <v>-280439</v>
      </c>
      <c r="L16" s="268">
        <v>-3595</v>
      </c>
      <c r="M16" s="269">
        <v>-5386</v>
      </c>
      <c r="N16" s="270">
        <v>-33.299999999999997</v>
      </c>
    </row>
    <row r="17" spans="1:16">
      <c r="A17" s="248"/>
      <c r="B17" s="244"/>
      <c r="C17" s="244"/>
      <c r="D17" s="244"/>
      <c r="E17" s="244"/>
      <c r="F17" s="244"/>
      <c r="G17" s="1136" t="s">
        <v>167</v>
      </c>
      <c r="H17" s="1137"/>
      <c r="I17" s="1137"/>
      <c r="J17" s="1138"/>
      <c r="K17" s="268">
        <v>5043305</v>
      </c>
      <c r="L17" s="268">
        <v>64645</v>
      </c>
      <c r="M17" s="269">
        <v>67183</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6.13</v>
      </c>
      <c r="L21" s="281">
        <v>6.12</v>
      </c>
      <c r="M21" s="282">
        <v>0.01</v>
      </c>
      <c r="N21" s="249"/>
      <c r="O21" s="283"/>
      <c r="P21" s="279"/>
    </row>
    <row r="22" spans="1:16" s="284" customFormat="1">
      <c r="A22" s="279"/>
      <c r="B22" s="249"/>
      <c r="C22" s="249"/>
      <c r="D22" s="249"/>
      <c r="E22" s="249"/>
      <c r="F22" s="249"/>
      <c r="G22" s="1130" t="s">
        <v>489</v>
      </c>
      <c r="H22" s="1131"/>
      <c r="I22" s="1131"/>
      <c r="J22" s="1132"/>
      <c r="K22" s="285">
        <v>99.6</v>
      </c>
      <c r="L22" s="286">
        <v>98.7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493</v>
      </c>
      <c r="H32" s="1122"/>
      <c r="I32" s="1122"/>
      <c r="J32" s="1123"/>
      <c r="K32" s="294">
        <v>3457053</v>
      </c>
      <c r="L32" s="294">
        <v>44313</v>
      </c>
      <c r="M32" s="295">
        <v>33998</v>
      </c>
      <c r="N32" s="296">
        <v>30.3</v>
      </c>
    </row>
    <row r="33" spans="1:16" ht="13.5" customHeight="1">
      <c r="A33" s="248"/>
      <c r="B33" s="244"/>
      <c r="C33" s="244"/>
      <c r="D33" s="244"/>
      <c r="E33" s="244"/>
      <c r="F33" s="244"/>
      <c r="G33" s="1121" t="s">
        <v>494</v>
      </c>
      <c r="H33" s="1122"/>
      <c r="I33" s="1122"/>
      <c r="J33" s="1123"/>
      <c r="K33" s="294" t="s">
        <v>479</v>
      </c>
      <c r="L33" s="294" t="s">
        <v>479</v>
      </c>
      <c r="M33" s="295">
        <v>1</v>
      </c>
      <c r="N33" s="296" t="s">
        <v>479</v>
      </c>
    </row>
    <row r="34" spans="1:16" ht="27" customHeight="1">
      <c r="A34" s="248"/>
      <c r="B34" s="244"/>
      <c r="C34" s="244"/>
      <c r="D34" s="244"/>
      <c r="E34" s="244"/>
      <c r="F34" s="244"/>
      <c r="G34" s="1121" t="s">
        <v>495</v>
      </c>
      <c r="H34" s="1122"/>
      <c r="I34" s="1122"/>
      <c r="J34" s="1123"/>
      <c r="K34" s="294" t="s">
        <v>479</v>
      </c>
      <c r="L34" s="294" t="s">
        <v>479</v>
      </c>
      <c r="M34" s="295">
        <v>39</v>
      </c>
      <c r="N34" s="296" t="s">
        <v>479</v>
      </c>
    </row>
    <row r="35" spans="1:16" ht="27" customHeight="1">
      <c r="A35" s="248"/>
      <c r="B35" s="244"/>
      <c r="C35" s="244"/>
      <c r="D35" s="244"/>
      <c r="E35" s="244"/>
      <c r="F35" s="244"/>
      <c r="G35" s="1121" t="s">
        <v>496</v>
      </c>
      <c r="H35" s="1122"/>
      <c r="I35" s="1122"/>
      <c r="J35" s="1123"/>
      <c r="K35" s="294">
        <v>136287</v>
      </c>
      <c r="L35" s="294">
        <v>1747</v>
      </c>
      <c r="M35" s="295">
        <v>9007</v>
      </c>
      <c r="N35" s="296">
        <v>-80.599999999999994</v>
      </c>
    </row>
    <row r="36" spans="1:16" ht="27" customHeight="1">
      <c r="A36" s="248"/>
      <c r="B36" s="244"/>
      <c r="C36" s="244"/>
      <c r="D36" s="244"/>
      <c r="E36" s="244"/>
      <c r="F36" s="244"/>
      <c r="G36" s="1121" t="s">
        <v>497</v>
      </c>
      <c r="H36" s="1122"/>
      <c r="I36" s="1122"/>
      <c r="J36" s="1123"/>
      <c r="K36" s="294">
        <v>31080</v>
      </c>
      <c r="L36" s="294">
        <v>398</v>
      </c>
      <c r="M36" s="295">
        <v>2239</v>
      </c>
      <c r="N36" s="296">
        <v>-82.2</v>
      </c>
    </row>
    <row r="37" spans="1:16" ht="13.5" customHeight="1">
      <c r="A37" s="248"/>
      <c r="B37" s="244"/>
      <c r="C37" s="244"/>
      <c r="D37" s="244"/>
      <c r="E37" s="244"/>
      <c r="F37" s="244"/>
      <c r="G37" s="1121" t="s">
        <v>498</v>
      </c>
      <c r="H37" s="1122"/>
      <c r="I37" s="1122"/>
      <c r="J37" s="1123"/>
      <c r="K37" s="294" t="s">
        <v>479</v>
      </c>
      <c r="L37" s="294" t="s">
        <v>479</v>
      </c>
      <c r="M37" s="295">
        <v>951</v>
      </c>
      <c r="N37" s="296" t="s">
        <v>479</v>
      </c>
    </row>
    <row r="38" spans="1:16" ht="27" customHeight="1">
      <c r="A38" s="248"/>
      <c r="B38" s="244"/>
      <c r="C38" s="244"/>
      <c r="D38" s="244"/>
      <c r="E38" s="244"/>
      <c r="F38" s="244"/>
      <c r="G38" s="1124" t="s">
        <v>499</v>
      </c>
      <c r="H38" s="1125"/>
      <c r="I38" s="1125"/>
      <c r="J38" s="1126"/>
      <c r="K38" s="297" t="s">
        <v>479</v>
      </c>
      <c r="L38" s="297" t="s">
        <v>479</v>
      </c>
      <c r="M38" s="298">
        <v>6</v>
      </c>
      <c r="N38" s="299" t="s">
        <v>479</v>
      </c>
      <c r="O38" s="293"/>
    </row>
    <row r="39" spans="1:16">
      <c r="A39" s="248"/>
      <c r="B39" s="244"/>
      <c r="C39" s="244"/>
      <c r="D39" s="244"/>
      <c r="E39" s="244"/>
      <c r="F39" s="244"/>
      <c r="G39" s="1124" t="s">
        <v>500</v>
      </c>
      <c r="H39" s="1125"/>
      <c r="I39" s="1125"/>
      <c r="J39" s="1126"/>
      <c r="K39" s="300">
        <v>-406579</v>
      </c>
      <c r="L39" s="300">
        <v>-5212</v>
      </c>
      <c r="M39" s="301">
        <v>-6589</v>
      </c>
      <c r="N39" s="302">
        <v>-20.9</v>
      </c>
      <c r="O39" s="293"/>
    </row>
    <row r="40" spans="1:16" ht="27" customHeight="1">
      <c r="A40" s="248"/>
      <c r="B40" s="244"/>
      <c r="C40" s="244"/>
      <c r="D40" s="244"/>
      <c r="E40" s="244"/>
      <c r="F40" s="244"/>
      <c r="G40" s="1121" t="s">
        <v>501</v>
      </c>
      <c r="H40" s="1122"/>
      <c r="I40" s="1122"/>
      <c r="J40" s="1123"/>
      <c r="K40" s="300">
        <v>-1422238</v>
      </c>
      <c r="L40" s="300">
        <v>-18230</v>
      </c>
      <c r="M40" s="301">
        <v>-27524</v>
      </c>
      <c r="N40" s="302">
        <v>-33.799999999999997</v>
      </c>
      <c r="O40" s="293"/>
    </row>
    <row r="41" spans="1:16">
      <c r="A41" s="248"/>
      <c r="B41" s="244"/>
      <c r="C41" s="244"/>
      <c r="D41" s="244"/>
      <c r="E41" s="244"/>
      <c r="F41" s="244"/>
      <c r="G41" s="1127" t="s">
        <v>278</v>
      </c>
      <c r="H41" s="1128"/>
      <c r="I41" s="1128"/>
      <c r="J41" s="1129"/>
      <c r="K41" s="294">
        <v>1795603</v>
      </c>
      <c r="L41" s="300">
        <v>23016</v>
      </c>
      <c r="M41" s="301">
        <v>12127</v>
      </c>
      <c r="N41" s="302">
        <v>89.8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470</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1579259</v>
      </c>
      <c r="J51" s="320">
        <v>20225</v>
      </c>
      <c r="K51" s="321">
        <v>-46.2</v>
      </c>
      <c r="L51" s="322">
        <v>33364</v>
      </c>
      <c r="M51" s="323">
        <v>-17</v>
      </c>
      <c r="N51" s="324">
        <v>-29.2</v>
      </c>
    </row>
    <row r="52" spans="1:14">
      <c r="A52" s="248"/>
      <c r="B52" s="244"/>
      <c r="C52" s="244"/>
      <c r="D52" s="244"/>
      <c r="E52" s="244"/>
      <c r="F52" s="244"/>
      <c r="G52" s="325"/>
      <c r="H52" s="326" t="s">
        <v>512</v>
      </c>
      <c r="I52" s="327">
        <v>1307020</v>
      </c>
      <c r="J52" s="328">
        <v>16739</v>
      </c>
      <c r="K52" s="329">
        <v>-39.200000000000003</v>
      </c>
      <c r="L52" s="330">
        <v>21557</v>
      </c>
      <c r="M52" s="331">
        <v>-7.7</v>
      </c>
      <c r="N52" s="332">
        <v>-31.5</v>
      </c>
    </row>
    <row r="53" spans="1:14">
      <c r="A53" s="248"/>
      <c r="B53" s="244"/>
      <c r="C53" s="244"/>
      <c r="D53" s="244"/>
      <c r="E53" s="244"/>
      <c r="F53" s="244"/>
      <c r="G53" s="310" t="s">
        <v>513</v>
      </c>
      <c r="H53" s="311"/>
      <c r="I53" s="319">
        <v>1994515</v>
      </c>
      <c r="J53" s="320">
        <v>25554</v>
      </c>
      <c r="K53" s="321">
        <v>26.3</v>
      </c>
      <c r="L53" s="322">
        <v>36396</v>
      </c>
      <c r="M53" s="323">
        <v>9.1</v>
      </c>
      <c r="N53" s="324">
        <v>17.2</v>
      </c>
    </row>
    <row r="54" spans="1:14">
      <c r="A54" s="248"/>
      <c r="B54" s="244"/>
      <c r="C54" s="244"/>
      <c r="D54" s="244"/>
      <c r="E54" s="244"/>
      <c r="F54" s="244"/>
      <c r="G54" s="325"/>
      <c r="H54" s="326" t="s">
        <v>512</v>
      </c>
      <c r="I54" s="327">
        <v>1777216</v>
      </c>
      <c r="J54" s="328">
        <v>22770</v>
      </c>
      <c r="K54" s="329">
        <v>36</v>
      </c>
      <c r="L54" s="330">
        <v>19057</v>
      </c>
      <c r="M54" s="331">
        <v>-11.6</v>
      </c>
      <c r="N54" s="332">
        <v>47.6</v>
      </c>
    </row>
    <row r="55" spans="1:14">
      <c r="A55" s="248"/>
      <c r="B55" s="244"/>
      <c r="C55" s="244"/>
      <c r="D55" s="244"/>
      <c r="E55" s="244"/>
      <c r="F55" s="244"/>
      <c r="G55" s="310" t="s">
        <v>514</v>
      </c>
      <c r="H55" s="311"/>
      <c r="I55" s="319">
        <v>3043989</v>
      </c>
      <c r="J55" s="320">
        <v>38895</v>
      </c>
      <c r="K55" s="321">
        <v>52.2</v>
      </c>
      <c r="L55" s="322">
        <v>62256</v>
      </c>
      <c r="M55" s="323">
        <v>71.099999999999994</v>
      </c>
      <c r="N55" s="324">
        <v>-18.899999999999999</v>
      </c>
    </row>
    <row r="56" spans="1:14">
      <c r="A56" s="248"/>
      <c r="B56" s="244"/>
      <c r="C56" s="244"/>
      <c r="D56" s="244"/>
      <c r="E56" s="244"/>
      <c r="F56" s="244"/>
      <c r="G56" s="325"/>
      <c r="H56" s="326" t="s">
        <v>512</v>
      </c>
      <c r="I56" s="327">
        <v>2787312</v>
      </c>
      <c r="J56" s="328">
        <v>35616</v>
      </c>
      <c r="K56" s="329">
        <v>56.4</v>
      </c>
      <c r="L56" s="330">
        <v>24482</v>
      </c>
      <c r="M56" s="331">
        <v>28.5</v>
      </c>
      <c r="N56" s="332">
        <v>27.9</v>
      </c>
    </row>
    <row r="57" spans="1:14">
      <c r="A57" s="248"/>
      <c r="B57" s="244"/>
      <c r="C57" s="244"/>
      <c r="D57" s="244"/>
      <c r="E57" s="244"/>
      <c r="F57" s="244"/>
      <c r="G57" s="310" t="s">
        <v>515</v>
      </c>
      <c r="H57" s="311"/>
      <c r="I57" s="319">
        <v>1774507</v>
      </c>
      <c r="J57" s="320">
        <v>22734</v>
      </c>
      <c r="K57" s="321">
        <v>-41.6</v>
      </c>
      <c r="L57" s="322">
        <v>53896</v>
      </c>
      <c r="M57" s="323">
        <v>-13.4</v>
      </c>
      <c r="N57" s="324">
        <v>-28.2</v>
      </c>
    </row>
    <row r="58" spans="1:14">
      <c r="A58" s="248"/>
      <c r="B58" s="244"/>
      <c r="C58" s="244"/>
      <c r="D58" s="244"/>
      <c r="E58" s="244"/>
      <c r="F58" s="244"/>
      <c r="G58" s="325"/>
      <c r="H58" s="326" t="s">
        <v>512</v>
      </c>
      <c r="I58" s="327">
        <v>1549474</v>
      </c>
      <c r="J58" s="328">
        <v>19851</v>
      </c>
      <c r="K58" s="329">
        <v>-44.3</v>
      </c>
      <c r="L58" s="330">
        <v>20608</v>
      </c>
      <c r="M58" s="331">
        <v>-15.8</v>
      </c>
      <c r="N58" s="332">
        <v>-28.5</v>
      </c>
    </row>
    <row r="59" spans="1:14">
      <c r="A59" s="248"/>
      <c r="B59" s="244"/>
      <c r="C59" s="244"/>
      <c r="D59" s="244"/>
      <c r="E59" s="244"/>
      <c r="F59" s="244"/>
      <c r="G59" s="310" t="s">
        <v>516</v>
      </c>
      <c r="H59" s="311"/>
      <c r="I59" s="319">
        <v>3894680</v>
      </c>
      <c r="J59" s="320">
        <v>49922</v>
      </c>
      <c r="K59" s="321">
        <v>119.6</v>
      </c>
      <c r="L59" s="322">
        <v>47278</v>
      </c>
      <c r="M59" s="323">
        <v>-12.3</v>
      </c>
      <c r="N59" s="324">
        <v>131.9</v>
      </c>
    </row>
    <row r="60" spans="1:14">
      <c r="A60" s="248"/>
      <c r="B60" s="244"/>
      <c r="C60" s="244"/>
      <c r="D60" s="244"/>
      <c r="E60" s="244"/>
      <c r="F60" s="244"/>
      <c r="G60" s="325"/>
      <c r="H60" s="326" t="s">
        <v>512</v>
      </c>
      <c r="I60" s="333">
        <v>3002469</v>
      </c>
      <c r="J60" s="328">
        <v>38486</v>
      </c>
      <c r="K60" s="329">
        <v>93.9</v>
      </c>
      <c r="L60" s="330">
        <v>24096</v>
      </c>
      <c r="M60" s="331">
        <v>16.899999999999999</v>
      </c>
      <c r="N60" s="332">
        <v>77</v>
      </c>
    </row>
    <row r="61" spans="1:14">
      <c r="A61" s="248"/>
      <c r="B61" s="244"/>
      <c r="C61" s="244"/>
      <c r="D61" s="244"/>
      <c r="E61" s="244"/>
      <c r="F61" s="244"/>
      <c r="G61" s="310" t="s">
        <v>517</v>
      </c>
      <c r="H61" s="334"/>
      <c r="I61" s="335">
        <v>2457390</v>
      </c>
      <c r="J61" s="336">
        <v>31466</v>
      </c>
      <c r="K61" s="337">
        <v>22.1</v>
      </c>
      <c r="L61" s="338">
        <v>46638</v>
      </c>
      <c r="M61" s="339">
        <v>7.5</v>
      </c>
      <c r="N61" s="324">
        <v>14.6</v>
      </c>
    </row>
    <row r="62" spans="1:14">
      <c r="A62" s="248"/>
      <c r="B62" s="244"/>
      <c r="C62" s="244"/>
      <c r="D62" s="244"/>
      <c r="E62" s="244"/>
      <c r="F62" s="244"/>
      <c r="G62" s="325"/>
      <c r="H62" s="326" t="s">
        <v>512</v>
      </c>
      <c r="I62" s="327">
        <v>2084698</v>
      </c>
      <c r="J62" s="328">
        <v>26692</v>
      </c>
      <c r="K62" s="329">
        <v>20.6</v>
      </c>
      <c r="L62" s="330">
        <v>21960</v>
      </c>
      <c r="M62" s="331">
        <v>2.1</v>
      </c>
      <c r="N62" s="332">
        <v>18.5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9.58</v>
      </c>
      <c r="G47" s="12">
        <v>14.2</v>
      </c>
      <c r="H47" s="12">
        <v>17.239999999999998</v>
      </c>
      <c r="I47" s="12">
        <v>18.47</v>
      </c>
      <c r="J47" s="13">
        <v>21.06</v>
      </c>
    </row>
    <row r="48" spans="2:10" ht="57.75" customHeight="1">
      <c r="B48" s="14"/>
      <c r="C48" s="1141" t="s">
        <v>4</v>
      </c>
      <c r="D48" s="1141"/>
      <c r="E48" s="1142"/>
      <c r="F48" s="15">
        <v>2.11</v>
      </c>
      <c r="G48" s="16">
        <v>1.71</v>
      </c>
      <c r="H48" s="16">
        <v>2.08</v>
      </c>
      <c r="I48" s="16">
        <v>1.95</v>
      </c>
      <c r="J48" s="17">
        <v>2.5099999999999998</v>
      </c>
    </row>
    <row r="49" spans="2:10" ht="57.75" customHeight="1" thickBot="1">
      <c r="B49" s="18"/>
      <c r="C49" s="1143" t="s">
        <v>5</v>
      </c>
      <c r="D49" s="1143"/>
      <c r="E49" s="1144"/>
      <c r="F49" s="19">
        <v>1.48</v>
      </c>
      <c r="G49" s="20">
        <v>4.79</v>
      </c>
      <c r="H49" s="20">
        <v>4.07</v>
      </c>
      <c r="I49" s="20">
        <v>1.1399999999999999</v>
      </c>
      <c r="J49" s="21">
        <v>3.35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交野市</cp:lastModifiedBy>
  <cp:lastPrinted>2017-03-09T05:51:58Z</cp:lastPrinted>
  <dcterms:created xsi:type="dcterms:W3CDTF">2017-02-15T20:33:45Z</dcterms:created>
  <dcterms:modified xsi:type="dcterms:W3CDTF">2017-05-26T08:53:39Z</dcterms:modified>
</cp:coreProperties>
</file>